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Projects/Analysis/Wealth Index Construction/NGMIS2021/Wealth2/"/>
    </mc:Choice>
  </mc:AlternateContent>
  <xr:revisionPtr revIDLastSave="56" documentId="8_{C1672533-EA96-46DD-B24C-DA87FF471475}" xr6:coauthVersionLast="47" xr6:coauthVersionMax="47" xr10:uidLastSave="{01D9BFA4-6CC9-464E-8B7D-54B14B5BAD61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L122" i="2"/>
  <c r="K122" i="2"/>
  <c r="M138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M163" i="2"/>
  <c r="L119" i="1"/>
  <c r="K119" i="1"/>
  <c r="M136" i="1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M138" i="4"/>
  <c r="D23" i="3"/>
  <c r="L144" i="2"/>
  <c r="K144" i="2"/>
  <c r="L143" i="2"/>
  <c r="K143" i="2"/>
  <c r="L142" i="2"/>
  <c r="K142" i="2"/>
  <c r="L141" i="2"/>
  <c r="K141" i="2"/>
  <c r="L140" i="2"/>
  <c r="K140" i="2"/>
  <c r="L139" i="2"/>
  <c r="K139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<sst xmlns="http://schemas.openxmlformats.org/spreadsheetml/2006/main" count="1114" uniqueCount="216">
  <si>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</si>
  <si>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</si>
  <si>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</si>
  <si>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</si>
  <si>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</si>
  <si>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</si>
  <si>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</si>
  <si>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</si>
  <si>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</si>
  <si>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</si>
  <si>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</si>
  <si>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</si>
  <si>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</si>
  <si>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</si>
  <si>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</si>
  <si>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</si>
  <si>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</si>
  <si>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</si>
  <si>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</si>
  <si>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</si>
  <si>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</si>
  <si>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</si>
  <si>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</si>
  <si>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</si>
  <si>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</si>
  <si>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</si>
  <si>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</si>
  <si>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</si>
  <si>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</si>
  <si>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</si>
  <si>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</si>
  <si>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</si>
  <si>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</si>
  <si>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</si>
  <si>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</si>
  <si>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</si>
  <si>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</si>
  <si>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Common</t>
  </si>
  <si>
    <t>a. Dependent Variable: comscore Common wealth score</t>
  </si>
  <si>
    <t>Std. Error of Mean</t>
  </si>
  <si>
    <t/>
  </si>
  <si>
    <t>a. For each variable, missing values are replaced with the variable mean.</t>
  </si>
  <si>
    <t>QH101_21 Source of drinking water: Tube well or borehole</t>
  </si>
  <si>
    <t>QH101_51 Source of drinking water: Rainwater</t>
  </si>
  <si>
    <t>QH101_81 Source of drinking water: Surface water (river/dam/lake/pond/stream/canal/irrigation channel)</t>
  </si>
  <si>
    <t>QH101_91 Source of drinking water: Bottled water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</si>
  <si>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</si>
  <si>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</si>
  <si>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</si>
  <si>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</si>
  <si>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</si>
  <si>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</si>
  <si>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</si>
  <si>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</si>
  <si>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</si>
  <si>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</si>
  <si>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</si>
  <si>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</si>
  <si>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</si>
  <si>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</si>
  <si>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</si>
  <si>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</si>
  <si>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</si>
  <si>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</si>
  <si>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</si>
  <si>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</si>
  <si>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</si>
  <si>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</si>
  <si>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QH101_61 Source of drinking water: Tanker truck</t>
  </si>
  <si>
    <t>QH101_71 Source of drinking water: Cart with small tank</t>
  </si>
  <si>
    <t>QH105_11 Type of toilet facility: Flush to piped sewer system</t>
  </si>
  <si>
    <t>QH105_12 Type of toilet facility: Flush to septic tank</t>
  </si>
  <si>
    <t>QH105_13 Type of toilet facility: Flush to pit latrine</t>
  </si>
  <si>
    <t>QH105_14 Type of toilet facility: Flush to somewhere else</t>
  </si>
  <si>
    <t>QH105_15 Type of toilet facility: Flush, don't know where</t>
  </si>
  <si>
    <t>QH105_21 Type of toilet facility: Ventilated improved pit latrine</t>
  </si>
  <si>
    <t>QH105_22 Type of toilet facility: Pit latrine with slab</t>
  </si>
  <si>
    <t>QH105_23 Type of toilet facility: Pit latrine without slab/open pit</t>
  </si>
  <si>
    <t>QH105_31 Type of toilet facility: Composting toilet</t>
  </si>
  <si>
    <t>QH105_41 Type of toilet facility: Bucket toilet</t>
  </si>
  <si>
    <t>QH105_51 Type of toilet facility: Hanging toilet/hanging latrine</t>
  </si>
  <si>
    <t>QH105_61 Type of toilet facility: No facility/bush/field</t>
  </si>
  <si>
    <t>QH105_11_sh Type of toilet facility: Flush to piped sewer system - shared</t>
  </si>
  <si>
    <t>QH105_12_sh Type of toilet facility: Flush to septic tank - shared</t>
  </si>
  <si>
    <t>QH105_13_sh Type of toilet facility: Flush to pit latrine - shared</t>
  </si>
  <si>
    <t>QH105_14_sh Type of toilet facility: Flush to somewhere else - shared</t>
  </si>
  <si>
    <t>QH105_21_sh Type of toilet facility: Ventilated improved pit latrine - shared</t>
  </si>
  <si>
    <t>QH105_22_sh Type of toilet facility: Pit latrine with slab - shared</t>
  </si>
  <si>
    <t>QH105_23_sh Type of toilet facility: Pit latrine without slab/open pit - shared</t>
  </si>
  <si>
    <t>QH105_31_sh Type of toilet facility: Composting toilet - shared</t>
  </si>
  <si>
    <t>QH105_41_sh Type of toilet facility: Bucket toilet - shared</t>
  </si>
  <si>
    <t>QH105_51_sh Type of toilet facility: Hanging toilet/hanging latrine - shared</t>
  </si>
  <si>
    <t>QH105_96_sh Type of toilet facility: Other - shared</t>
  </si>
  <si>
    <t>QH116A Electricity</t>
  </si>
  <si>
    <t>QH116B Radio</t>
  </si>
  <si>
    <t>QH116C Television</t>
  </si>
  <si>
    <t>QH116D Telephone (non-mobile)</t>
  </si>
  <si>
    <t>QH116E Computer</t>
  </si>
  <si>
    <t>QH116F Refrigerator</t>
  </si>
  <si>
    <t>QH116J Sofa</t>
  </si>
  <si>
    <t>QH117A Watch</t>
  </si>
  <si>
    <t>QH117C Bicycle</t>
  </si>
  <si>
    <t>QH117D Motorcycle or scooter</t>
  </si>
  <si>
    <t>QH117E Animal-drawn cart</t>
  </si>
  <si>
    <t>QH117F Car or Truck</t>
  </si>
  <si>
    <t>QH117G Boat with a motor</t>
  </si>
  <si>
    <t>QH132_11 Main floor material: Earth/sand</t>
  </si>
  <si>
    <t>QH132_12 Main floor material: Dung</t>
  </si>
  <si>
    <t>QH132_21 Main floor material: Wood planks</t>
  </si>
  <si>
    <t>QH132_32 Main floor material: Vinyl or asphalt strips</t>
  </si>
  <si>
    <t>QH132_33 Main floor material: Ceramic tiles</t>
  </si>
  <si>
    <t>QH132_34 Main floor material: Cement</t>
  </si>
  <si>
    <t>QH132_35 Main floor material: Carpet</t>
  </si>
  <si>
    <t>QH132_96 Main floor material: Other</t>
  </si>
  <si>
    <t>QH133_11 Main roof material: No roof</t>
  </si>
  <si>
    <t>QH133_21 Main roof material: Rustic mat</t>
  </si>
  <si>
    <t>QH133_22 Main roof material: Palm/bamboo</t>
  </si>
  <si>
    <t>QH133_23 Main roof material: Wood planks</t>
  </si>
  <si>
    <t>QH133_24 Main roof material: Cardboard</t>
  </si>
  <si>
    <t>QH133_32 Main roof material: Wood</t>
  </si>
  <si>
    <t>QH133_33 Main roof material: Calamine/cement fiber</t>
  </si>
  <si>
    <t>QH133_35 Main roof material: Cement</t>
  </si>
  <si>
    <t>QH133_36 Main roof material: Roofing shingles</t>
  </si>
  <si>
    <t>QH133_96 Main roof material: Other</t>
  </si>
  <si>
    <t>QH134_11 Main wall material: No walls</t>
  </si>
  <si>
    <t>QH134_12 Main wall material: Cane/palm/trunks</t>
  </si>
  <si>
    <t>QH134_13 Main wall material: Dirt</t>
  </si>
  <si>
    <t>QH134_21 Main wall material: Bamboo with mud</t>
  </si>
  <si>
    <t>QH134_22 Main wall material: Stone with mud</t>
  </si>
  <si>
    <t>QH134_23 Main wall material: Uncovered adobe</t>
  </si>
  <si>
    <t>QH134_24 Main wall material: Plywood</t>
  </si>
  <si>
    <t>QH134_25 Main wall material: Cardboard</t>
  </si>
  <si>
    <t>QH134_26 Main wall material: Reused wood</t>
  </si>
  <si>
    <t>QH134_31 Main wall material: Cement</t>
  </si>
  <si>
    <t>QH134_32 Main wall material: Stone with lime/cement</t>
  </si>
  <si>
    <t>QH134_33 Main wall material: Bricks</t>
  </si>
  <si>
    <t>QH134_34 Main wall material: Cement blocks</t>
  </si>
  <si>
    <t>QH134_35 Main wall material: Covered adobe</t>
  </si>
  <si>
    <t>QH134_36 Main wall material: Wood planks/shingles</t>
  </si>
  <si>
    <t>QH134_96 Main wall material: Other</t>
  </si>
  <si>
    <t>QH113B_1 Other cattle: 1-4</t>
  </si>
  <si>
    <t>QH113B_2 Other cattle: 5-9</t>
  </si>
  <si>
    <t>QH113B_3 Other cattle: 10+</t>
  </si>
  <si>
    <t>Urban</t>
  </si>
  <si>
    <t xml:space="preserve">Histrogram </t>
  </si>
  <si>
    <t>QH101_92 Source of drinking water: Sachet water</t>
  </si>
  <si>
    <t>QH101_96 Source of drinking water: Other</t>
  </si>
  <si>
    <t>QH105_96 Type of toilet facility: Other</t>
  </si>
  <si>
    <t>QH105_15_sh Type of toilet facility: Flush, don't know where - shared</t>
  </si>
  <si>
    <t>QH109_1 Type of cookstove: Electric stove</t>
  </si>
  <si>
    <t>QH109_2 Type of cookstove: Solar cooker</t>
  </si>
  <si>
    <t>QH109_3 Type of cookstove: Liquified petroleum gas  (LPG/cooking gas stove)</t>
  </si>
  <si>
    <t>QH109_4 Type of cookstove: Piped natural gas stove</t>
  </si>
  <si>
    <t>QH109_5 Type of cookstove: Biogas stove</t>
  </si>
  <si>
    <t>QH109_6 Type of cookstove: Kerosene stove</t>
  </si>
  <si>
    <t>QH109_7 Type of cookstove: Manufactured solid fuel stove</t>
  </si>
  <si>
    <t>QH109_8 Type of cookstove: Traditional solid fuel stove</t>
  </si>
  <si>
    <t>QH109_9 Type of cookstove: Three stone stove/open fire</t>
  </si>
  <si>
    <t>QH109_95 Type of cookstove: No food cooked in household</t>
  </si>
  <si>
    <t>QH109_96 Type of cookstove: Other</t>
  </si>
  <si>
    <t>QH110_2 Type of cooking fuel: Gasoline/diesel</t>
  </si>
  <si>
    <t>QH110_3 Type of cooking fuel: Kerosene/paraffin</t>
  </si>
  <si>
    <t>QH110_4 Type of cooking fuel: Coal/lignite</t>
  </si>
  <si>
    <t>QH110_5 Type of cooking fuel: Charcoal</t>
  </si>
  <si>
    <t>QH110_6 Type of cooking fuel: Wood</t>
  </si>
  <si>
    <t>QH110_7 Type of cooking fuel: Straw/shrubs/grass</t>
  </si>
  <si>
    <t>QH110_8 Type of cooking fuel: Agricultural crop</t>
  </si>
  <si>
    <t>QH110_9 Type of cooking fuel: Animal dung/waste</t>
  </si>
  <si>
    <t>QH110_10 Type of cooking fuel: Processed biomass (pellets) or woodchips</t>
  </si>
  <si>
    <t>QH110_11 Type of cooking fuel: Garbage/plastic</t>
  </si>
  <si>
    <t>QH110_12 Type of cooking fuel: Sawdust</t>
  </si>
  <si>
    <t>QH110_96 Type of cooking fuel: Other</t>
  </si>
  <si>
    <t>QH116G Table</t>
  </si>
  <si>
    <t>QH116H Chair</t>
  </si>
  <si>
    <t>QH116I Bed</t>
  </si>
  <si>
    <t>QH116K Cupboard</t>
  </si>
  <si>
    <t>QH116L Air conditioner</t>
  </si>
  <si>
    <t>QH116M Electric iron</t>
  </si>
  <si>
    <t>QH116N Generator</t>
  </si>
  <si>
    <t>QH116O Fan</t>
  </si>
  <si>
    <t>QH117H Canoe</t>
  </si>
  <si>
    <t>QH117I Keke napep</t>
  </si>
  <si>
    <t>MOBPHONE Owns a mobile phone</t>
  </si>
  <si>
    <t>CHECKACC Posession of a bank account</t>
  </si>
  <si>
    <t>QH132_22 Main floor material: Palm/bamboo</t>
  </si>
  <si>
    <t>QH132_31 Main floor material: Parquet or polished wood</t>
  </si>
  <si>
    <t>QH133_12 Main roof material: Thatch/palm leaf</t>
  </si>
  <si>
    <t>QH133_13 Main roof material: Grass</t>
  </si>
  <si>
    <t>QH133_31 Main roof material: Metal/Zinc</t>
  </si>
  <si>
    <t>QH133_34 Main roof material: Ceramic tiles</t>
  </si>
  <si>
    <t>QH133_37 Main roof material: Asbestos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</si>
  <si>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</si>
  <si>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</si>
  <si>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Nigeria MIS 2021</t>
  </si>
  <si>
    <t>QH113A_1 Milk Cows/bulls: 1-4</t>
  </si>
  <si>
    <t>QH113A_2 Milk Cows/bulls: 5-9</t>
  </si>
  <si>
    <t>QH113A_3 Milk Cows/bulls: 10+</t>
  </si>
  <si>
    <t>QH113C_1 Horses/donkeys/mules: 1-4</t>
  </si>
  <si>
    <t>QH113C_2 Horses/donkeys/mules: 5-9</t>
  </si>
  <si>
    <t>QH113C_3 Horses/donkeys/mules: 10+</t>
  </si>
  <si>
    <t>QH113D_1 Goats: 1-4</t>
  </si>
  <si>
    <t>QH113D_2 Goats: 5-9</t>
  </si>
  <si>
    <t>QH113D_3 Goats: 10+</t>
  </si>
  <si>
    <t>QH113E_1 Sheep: 1-4</t>
  </si>
  <si>
    <t>QH113E_2 Sheep: 5-9</t>
  </si>
  <si>
    <t>QH113E_3 Sheep: 10+</t>
  </si>
  <si>
    <t>QH113F_1 Chickens or other poultry: 1-9</t>
  </si>
  <si>
    <t>QH113F_2 Chickens or other poultry: 10-29</t>
  </si>
  <si>
    <t>QH113F_3 Chickens or other poultry: 30+</t>
  </si>
  <si>
    <t>QH113G_1 Pigs: 1-4</t>
  </si>
  <si>
    <t>QH113G_2 Pigs: 5-9</t>
  </si>
  <si>
    <t>QH113G_3 Pigs: 10+</t>
  </si>
  <si>
    <t>QH113H_1 Camels: 1-4</t>
  </si>
  <si>
    <t>QH113H_2 Camels: 5-9</t>
  </si>
  <si>
    <t>QH113H_3 Camels: 10+</t>
  </si>
  <si>
    <t xml:space="preserve">combscor Combined national wealth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</si>
</sst>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7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3"/>
    <xf numFmtId="0" fontId="5" fillId="0" borderId="4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0" fontId="5" fillId="0" borderId="10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5" fontId="5" fillId="0" borderId="15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71" fontId="5" fillId="0" borderId="19" xfId="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4"/>
    <xf numFmtId="165" fontId="5" fillId="0" borderId="14" xfId="4" applyNumberFormat="1" applyFont="1" applyBorder="1" applyAlignment="1">
      <alignment horizontal="right" vertical="center"/>
    </xf>
    <xf numFmtId="171" fontId="5" fillId="0" borderId="18" xfId="4" applyNumberFormat="1" applyFont="1" applyBorder="1" applyAlignment="1">
      <alignment horizontal="right" vertical="center"/>
    </xf>
    <xf numFmtId="171" fontId="5" fillId="0" borderId="17" xfId="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1" applyFont="1" applyBorder="1" applyAlignment="1">
      <alignment horizontal="center" wrapText="1"/>
    </xf>
    <xf numFmtId="0" fontId="4" fillId="0" borderId="0" xfId="2" applyBorder="1"/>
    <xf numFmtId="0" fontId="5" fillId="0" borderId="0" xfId="2" applyFont="1" applyBorder="1" applyAlignment="1">
      <alignment horizontal="left" wrapText="1"/>
    </xf>
    <xf numFmtId="165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right" vertical="center"/>
    </xf>
    <xf numFmtId="175" fontId="5" fillId="0" borderId="23" xfId="4" applyNumberFormat="1" applyFont="1" applyBorder="1" applyAlignment="1">
      <alignment horizontal="right" vertical="center"/>
    </xf>
    <xf numFmtId="176" fontId="5" fillId="0" borderId="24" xfId="4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4" fillId="0" borderId="0" xfId="4"/>
    <xf numFmtId="0" fontId="5" fillId="0" borderId="3" xfId="4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2" fillId="0" borderId="0" xfId="4" applyFont="1" applyBorder="1" applyAlignment="1">
      <alignment horizontal="center" vertical="center" wrapText="1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3" fontId="7" fillId="0" borderId="17" xfId="6" applyNumberFormat="1" applyFont="1" applyBorder="1" applyAlignment="1">
      <alignment horizontal="right" vertical="center"/>
    </xf>
    <xf numFmtId="171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4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165" fontId="7" fillId="0" borderId="24" xfId="7" applyNumberFormat="1" applyFont="1" applyBorder="1" applyAlignment="1">
      <alignment horizontal="right" vertical="center"/>
    </xf>
    <xf numFmtId="0" fontId="5" fillId="0" borderId="33" xfId="4" applyFont="1" applyBorder="1" applyAlignment="1">
      <alignment horizontal="left" vertical="top" wrapText="1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0" fontId="5" fillId="2" borderId="34" xfId="4" applyFont="1" applyFill="1" applyBorder="1" applyAlignment="1"/>
    <xf numFmtId="0" fontId="0" fillId="0" borderId="34" xfId="0" applyBorder="1" applyAlignment="1"/>
    <xf numFmtId="0" fontId="0" fillId="0" borderId="0" xfId="0" applyAlignment="1">
      <alignment horizontal="center" vertical="center" wrapText="1"/>
    </xf>
  </cellXfs>
  <cellStyles count="9">
    <cellStyle name="Normal" xfId="0" builtinId="0"/>
    <cellStyle name="Normal_Common" xfId="1" xr:uid="{00000000-0005-0000-0000-000001000000}"/>
    <cellStyle name="Normal_Common_1" xfId="5" xr:uid="{D7BBCB69-C7F0-4BA2-884A-8EDC290CA3D2}"/>
    <cellStyle name="Normal_Composite" xfId="4" xr:uid="{8F44DA5B-D511-41EC-9F38-8B9F667976D2}"/>
    <cellStyle name="Normal_Composite_1" xfId="8" xr:uid="{17CEABFF-F71A-4BAE-8E7C-84CE01F7A2B1}"/>
    <cellStyle name="Normal_Rural" xfId="3" xr:uid="{EE000338-8BD4-4032-A8F7-324A5FFB29F0}"/>
    <cellStyle name="Normal_Rural_1" xfId="7" xr:uid="{55512B5E-85F4-4142-A548-31E606DCD6EE}"/>
    <cellStyle name="Normal_Urban" xfId="2" xr:uid="{8457067D-AB85-457C-BD5A-9E373EDCBE95}"/>
    <cellStyle name="Normal_Urban_1" xfId="6" xr:uid="{E0210313-C9C7-4E8C-AE33-41F677FE4F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333375</xdr:colOff>
      <xdr:row>75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43A5D8-3074-4DFA-BCFA-8D3B9DE91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" y="104584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9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37</v>
      </c>
      <c r="B1" s="2" t="s">
        <v>193</v>
      </c>
    </row>
    <row r="2" spans="1:12" s="32" customFormat="1" x14ac:dyDescent="0.25"/>
    <row r="3" spans="1:12" s="32" customFormat="1" x14ac:dyDescent="0.25"/>
    <row r="4" spans="1:12" ht="15.75" thickBot="1" x14ac:dyDescent="0.25">
      <c r="H4" s="57" t="s">
        <v>6</v>
      </c>
      <c r="I4" s="57"/>
      <c r="J4" s="78"/>
    </row>
    <row r="5" spans="1:12" ht="16.5" thickTop="1" thickBot="1" x14ac:dyDescent="0.25">
      <c r="B5" s="57" t="s">
        <v>0</v>
      </c>
      <c r="C5" s="57"/>
      <c r="D5" s="57"/>
      <c r="E5" s="57"/>
      <c r="F5" s="57"/>
      <c r="G5" s="4"/>
      <c r="H5" s="79" t="s">
        <v>40</v>
      </c>
      <c r="I5" s="80" t="s">
        <v>4</v>
      </c>
      <c r="J5" s="78"/>
      <c r="K5" s="49" t="s">
        <v>8</v>
      </c>
      <c r="L5" s="49"/>
    </row>
    <row r="6" spans="1:12" ht="27" thickTop="1" thickBot="1" x14ac:dyDescent="0.25">
      <c r="B6" s="58" t="s">
        <v>40</v>
      </c>
      <c r="C6" s="59" t="s">
        <v>1</v>
      </c>
      <c r="D6" s="60" t="s">
        <v>191</v>
      </c>
      <c r="E6" s="60" t="s">
        <v>192</v>
      </c>
      <c r="F6" s="61" t="s">
        <v>2</v>
      </c>
      <c r="G6" s="33"/>
      <c r="H6" s="81"/>
      <c r="I6" s="82" t="s">
        <v>5</v>
      </c>
      <c r="J6" s="78"/>
      <c r="K6" s="1" t="s">
        <v>9</v>
      </c>
      <c r="L6" s="1" t="s">
        <v>10</v>
      </c>
    </row>
    <row r="7" spans="1:12" ht="15.75" thickTop="1" x14ac:dyDescent="0.2">
      <c r="B7" s="62" t="s">
        <v>60</v>
      </c>
      <c r="C7" s="63">
        <v>5.1650032782108266E-2</v>
      </c>
      <c r="D7" s="64">
        <v>0.22132752986038814</v>
      </c>
      <c r="E7" s="65">
        <v>13727</v>
      </c>
      <c r="F7" s="66">
        <v>0</v>
      </c>
      <c r="G7" s="33"/>
      <c r="H7" s="62" t="s">
        <v>60</v>
      </c>
      <c r="I7" s="83">
        <v>2.3726051106576686E-2</v>
      </c>
      <c r="J7" s="78"/>
      <c r="K7" s="40">
        <f>((1-C7)/D7)*I7</f>
        <v>0.10166200202625154</v>
      </c>
      <c r="L7" s="40">
        <f>((0-C7)/D7)*I7</f>
        <v>-5.5368228173768895E-3</v>
      </c>
    </row>
    <row r="8" spans="1:12" x14ac:dyDescent="0.2">
      <c r="B8" s="67" t="s">
        <v>61</v>
      </c>
      <c r="C8" s="68">
        <v>2.2291833612588331E-2</v>
      </c>
      <c r="D8" s="69">
        <v>0.14763636280574338</v>
      </c>
      <c r="E8" s="70">
        <v>13727</v>
      </c>
      <c r="F8" s="71">
        <v>0</v>
      </c>
      <c r="G8" s="33"/>
      <c r="H8" s="67" t="s">
        <v>61</v>
      </c>
      <c r="I8" s="84">
        <v>8.4970478931843136E-3</v>
      </c>
      <c r="J8" s="78"/>
      <c r="K8" s="40">
        <f t="shared" ref="K8:K18" si="0">((1-C8)/D8)*I8</f>
        <v>5.6270914275247025E-2</v>
      </c>
      <c r="L8" s="40">
        <f t="shared" ref="L8:L71" si="1">((0-C8)/D8)*I8</f>
        <v>-1.28298187677711E-3</v>
      </c>
    </row>
    <row r="9" spans="1:12" x14ac:dyDescent="0.2">
      <c r="B9" s="67" t="s">
        <v>62</v>
      </c>
      <c r="C9" s="68">
        <v>1.6900998033073503E-2</v>
      </c>
      <c r="D9" s="69">
        <v>0.12890525513274984</v>
      </c>
      <c r="E9" s="70">
        <v>13727</v>
      </c>
      <c r="F9" s="71">
        <v>0</v>
      </c>
      <c r="G9" s="33"/>
      <c r="H9" s="67" t="s">
        <v>62</v>
      </c>
      <c r="I9" s="84">
        <v>7.7879389471297335E-3</v>
      </c>
      <c r="J9" s="78"/>
      <c r="K9" s="40">
        <f t="shared" si="0"/>
        <v>5.9394902080740879E-2</v>
      </c>
      <c r="L9" s="40">
        <f t="shared" si="1"/>
        <v>-1.0210905730071791E-3</v>
      </c>
    </row>
    <row r="10" spans="1:12" x14ac:dyDescent="0.2">
      <c r="B10" s="67" t="s">
        <v>63</v>
      </c>
      <c r="C10" s="68">
        <v>7.292197858235594E-2</v>
      </c>
      <c r="D10" s="69">
        <v>0.26001786265528942</v>
      </c>
      <c r="E10" s="70">
        <v>13727</v>
      </c>
      <c r="F10" s="71">
        <v>0</v>
      </c>
      <c r="G10" s="33"/>
      <c r="H10" s="67" t="s">
        <v>63</v>
      </c>
      <c r="I10" s="84">
        <v>-4.6346432182249831E-3</v>
      </c>
      <c r="J10" s="78"/>
      <c r="K10" s="40">
        <f t="shared" si="0"/>
        <v>-1.6524541125179943E-2</v>
      </c>
      <c r="L10" s="40">
        <f t="shared" si="1"/>
        <v>1.2997851380092034E-3</v>
      </c>
    </row>
    <row r="11" spans="1:12" x14ac:dyDescent="0.2">
      <c r="B11" s="67" t="s">
        <v>42</v>
      </c>
      <c r="C11" s="68">
        <v>0.33313906898812562</v>
      </c>
      <c r="D11" s="69">
        <v>0.47135296207437216</v>
      </c>
      <c r="E11" s="70">
        <v>13727</v>
      </c>
      <c r="F11" s="71">
        <v>0</v>
      </c>
      <c r="G11" s="33"/>
      <c r="H11" s="67" t="s">
        <v>42</v>
      </c>
      <c r="I11" s="84">
        <v>1.2482977082302158E-3</v>
      </c>
      <c r="J11" s="78"/>
      <c r="K11" s="40">
        <f t="shared" si="0"/>
        <v>1.7660671277568945E-3</v>
      </c>
      <c r="L11" s="40">
        <f t="shared" si="1"/>
        <v>-8.8226185003629869E-4</v>
      </c>
    </row>
    <row r="12" spans="1:12" x14ac:dyDescent="0.2">
      <c r="B12" s="67" t="s">
        <v>64</v>
      </c>
      <c r="C12" s="68">
        <v>0.14067166897355576</v>
      </c>
      <c r="D12" s="69">
        <v>0.34769520761090944</v>
      </c>
      <c r="E12" s="70">
        <v>13727</v>
      </c>
      <c r="F12" s="71">
        <v>0</v>
      </c>
      <c r="G12" s="33"/>
      <c r="H12" s="67" t="s">
        <v>64</v>
      </c>
      <c r="I12" s="84">
        <v>-8.2525768125338E-3</v>
      </c>
      <c r="J12" s="78"/>
      <c r="K12" s="40">
        <f t="shared" si="0"/>
        <v>-2.0396234701394518E-2</v>
      </c>
      <c r="L12" s="40">
        <f t="shared" si="1"/>
        <v>3.3388546293991873E-3</v>
      </c>
    </row>
    <row r="13" spans="1:12" x14ac:dyDescent="0.2">
      <c r="B13" s="67" t="s">
        <v>65</v>
      </c>
      <c r="C13" s="68">
        <v>9.9220514314853944E-2</v>
      </c>
      <c r="D13" s="69">
        <v>0.29896875301243431</v>
      </c>
      <c r="E13" s="70">
        <v>13727</v>
      </c>
      <c r="F13" s="71">
        <v>0</v>
      </c>
      <c r="G13" s="33"/>
      <c r="H13" s="67" t="s">
        <v>65</v>
      </c>
      <c r="I13" s="84">
        <v>-2.947846394082871E-2</v>
      </c>
      <c r="J13" s="78"/>
      <c r="K13" s="40">
        <f t="shared" si="0"/>
        <v>-8.8817293847104573E-2</v>
      </c>
      <c r="L13" s="40">
        <f t="shared" si="1"/>
        <v>9.7831907982010875E-3</v>
      </c>
    </row>
    <row r="14" spans="1:12" x14ac:dyDescent="0.2">
      <c r="B14" s="67" t="s">
        <v>66</v>
      </c>
      <c r="C14" s="68">
        <v>6.1921760034967582E-3</v>
      </c>
      <c r="D14" s="69">
        <v>7.844922749060125E-2</v>
      </c>
      <c r="E14" s="70">
        <v>13727</v>
      </c>
      <c r="F14" s="71">
        <v>0</v>
      </c>
      <c r="G14" s="33"/>
      <c r="H14" s="67" t="s">
        <v>66</v>
      </c>
      <c r="I14" s="84">
        <v>-4.1649567604583864E-3</v>
      </c>
      <c r="J14" s="78"/>
      <c r="K14" s="40">
        <f t="shared" si="0"/>
        <v>-5.2762362964588465E-2</v>
      </c>
      <c r="L14" s="40">
        <f t="shared" si="1"/>
        <v>3.287495126806934E-4</v>
      </c>
    </row>
    <row r="15" spans="1:12" x14ac:dyDescent="0.2">
      <c r="B15" s="67" t="s">
        <v>67</v>
      </c>
      <c r="C15" s="68">
        <v>2.8848255263349602E-2</v>
      </c>
      <c r="D15" s="69">
        <v>0.16738600456414882</v>
      </c>
      <c r="E15" s="70">
        <v>13727</v>
      </c>
      <c r="F15" s="71">
        <v>0</v>
      </c>
      <c r="G15" s="33"/>
      <c r="H15" s="67" t="s">
        <v>67</v>
      </c>
      <c r="I15" s="84">
        <v>-1.2882905104114321E-2</v>
      </c>
      <c r="J15" s="78"/>
      <c r="K15" s="40">
        <f t="shared" si="0"/>
        <v>-7.4744933435235458E-2</v>
      </c>
      <c r="L15" s="40">
        <f t="shared" si="1"/>
        <v>2.2203130778151109E-3</v>
      </c>
    </row>
    <row r="16" spans="1:12" x14ac:dyDescent="0.2">
      <c r="B16" s="67" t="s">
        <v>43</v>
      </c>
      <c r="C16" s="68">
        <v>2.8046914839367675E-2</v>
      </c>
      <c r="D16" s="69">
        <v>0.16511290512888713</v>
      </c>
      <c r="E16" s="70">
        <v>13727</v>
      </c>
      <c r="F16" s="71">
        <v>0</v>
      </c>
      <c r="G16" s="33"/>
      <c r="H16" s="67" t="s">
        <v>43</v>
      </c>
      <c r="I16" s="84">
        <v>-1.4095059365336869E-3</v>
      </c>
      <c r="J16" s="78"/>
      <c r="K16" s="40">
        <f t="shared" si="0"/>
        <v>-8.2971930176913913E-3</v>
      </c>
      <c r="L16" s="40">
        <f t="shared" si="1"/>
        <v>2.394258216017978E-4</v>
      </c>
    </row>
    <row r="17" spans="2:12" x14ac:dyDescent="0.2">
      <c r="B17" s="67" t="s">
        <v>68</v>
      </c>
      <c r="C17" s="68">
        <v>5.0994390617032127E-3</v>
      </c>
      <c r="D17" s="69">
        <v>7.1230642319107973E-2</v>
      </c>
      <c r="E17" s="70">
        <v>13727</v>
      </c>
      <c r="F17" s="71">
        <v>0</v>
      </c>
      <c r="G17" s="33"/>
      <c r="H17" s="67" t="s">
        <v>68</v>
      </c>
      <c r="I17" s="84">
        <v>3.6951776937685569E-3</v>
      </c>
      <c r="J17" s="78"/>
      <c r="K17" s="40">
        <f t="shared" si="0"/>
        <v>5.1611697446547158E-2</v>
      </c>
      <c r="L17" s="40">
        <f t="shared" si="1"/>
        <v>-2.6453971013094395E-4</v>
      </c>
    </row>
    <row r="18" spans="2:12" x14ac:dyDescent="0.2">
      <c r="B18" s="67" t="s">
        <v>69</v>
      </c>
      <c r="C18" s="68">
        <v>2.7682669192103156E-3</v>
      </c>
      <c r="D18" s="69">
        <v>5.2543360567217437E-2</v>
      </c>
      <c r="E18" s="70">
        <v>13727</v>
      </c>
      <c r="F18" s="71">
        <v>0</v>
      </c>
      <c r="G18" s="33"/>
      <c r="H18" s="67" t="s">
        <v>69</v>
      </c>
      <c r="I18" s="84">
        <v>7.3825304447828363E-5</v>
      </c>
      <c r="J18" s="78"/>
      <c r="K18" s="40">
        <f t="shared" si="0"/>
        <v>1.4011463200101818E-3</v>
      </c>
      <c r="L18" s="40">
        <f t="shared" si="1"/>
        <v>-3.889514220205049E-6</v>
      </c>
    </row>
    <row r="19" spans="2:12" ht="24" x14ac:dyDescent="0.2">
      <c r="B19" s="67" t="s">
        <v>44</v>
      </c>
      <c r="C19" s="68">
        <v>7.4524659430319801E-2</v>
      </c>
      <c r="D19" s="69">
        <v>0.26263236546766783</v>
      </c>
      <c r="E19" s="70">
        <v>13727</v>
      </c>
      <c r="F19" s="71">
        <v>0</v>
      </c>
      <c r="G19" s="33"/>
      <c r="H19" s="67" t="s">
        <v>44</v>
      </c>
      <c r="I19" s="84">
        <v>-2.1576091587410539E-2</v>
      </c>
      <c r="J19" s="78"/>
      <c r="K19" s="40">
        <f>((1-C19)/D19)*I19</f>
        <v>-7.6030768997051204E-2</v>
      </c>
      <c r="L19" s="40">
        <f t="shared" si="1"/>
        <v>6.1224399153009586E-3</v>
      </c>
    </row>
    <row r="20" spans="2:12" x14ac:dyDescent="0.2">
      <c r="B20" s="67" t="s">
        <v>45</v>
      </c>
      <c r="C20" s="68">
        <v>1.1073067676841263E-2</v>
      </c>
      <c r="D20" s="69">
        <v>0.10464823284837503</v>
      </c>
      <c r="E20" s="70">
        <v>13727</v>
      </c>
      <c r="F20" s="71">
        <v>0</v>
      </c>
      <c r="G20" s="33"/>
      <c r="H20" s="67" t="s">
        <v>45</v>
      </c>
      <c r="I20" s="84">
        <v>1.6086782910603309E-2</v>
      </c>
      <c r="J20" s="78"/>
      <c r="K20" s="40">
        <f t="shared" ref="K20:K83" si="2">((1-C20)/D20)*I20</f>
        <v>0.15202027250456887</v>
      </c>
      <c r="L20" s="40">
        <f t="shared" si="1"/>
        <v>-1.7021791101800711E-3</v>
      </c>
    </row>
    <row r="21" spans="2:12" x14ac:dyDescent="0.2">
      <c r="B21" s="67" t="s">
        <v>145</v>
      </c>
      <c r="C21" s="68">
        <v>0.10220732862242297</v>
      </c>
      <c r="D21" s="69">
        <v>0.30293180056504898</v>
      </c>
      <c r="E21" s="70">
        <v>13727</v>
      </c>
      <c r="F21" s="71">
        <v>0</v>
      </c>
      <c r="G21" s="33"/>
      <c r="H21" s="67" t="s">
        <v>145</v>
      </c>
      <c r="I21" s="84">
        <v>3.5596232843505167E-2</v>
      </c>
      <c r="J21" s="78"/>
      <c r="K21" s="40">
        <f t="shared" si="2"/>
        <v>0.10549581429199062</v>
      </c>
      <c r="L21" s="40">
        <f t="shared" si="1"/>
        <v>-1.2009950296305003E-2</v>
      </c>
    </row>
    <row r="22" spans="2:12" x14ac:dyDescent="0.2">
      <c r="B22" s="67" t="s">
        <v>146</v>
      </c>
      <c r="C22" s="68">
        <v>4.4437968966270858E-3</v>
      </c>
      <c r="D22" s="69">
        <v>6.6515952052181568E-2</v>
      </c>
      <c r="E22" s="70">
        <v>13727</v>
      </c>
      <c r="F22" s="71">
        <v>0</v>
      </c>
      <c r="G22" s="33"/>
      <c r="H22" s="67" t="s">
        <v>146</v>
      </c>
      <c r="I22" s="84">
        <v>6.5894636610861106E-3</v>
      </c>
      <c r="J22" s="78"/>
      <c r="K22" s="40">
        <f t="shared" si="2"/>
        <v>9.8625686328177281E-2</v>
      </c>
      <c r="L22" s="40">
        <f t="shared" si="1"/>
        <v>-4.4022880623582726E-4</v>
      </c>
    </row>
    <row r="23" spans="2:12" x14ac:dyDescent="0.2">
      <c r="B23" s="67" t="s">
        <v>70</v>
      </c>
      <c r="C23" s="68">
        <v>6.585561302542435E-2</v>
      </c>
      <c r="D23" s="69">
        <v>0.24803857193017201</v>
      </c>
      <c r="E23" s="70">
        <v>13727</v>
      </c>
      <c r="F23" s="71">
        <v>0</v>
      </c>
      <c r="G23" s="33"/>
      <c r="H23" s="67" t="s">
        <v>70</v>
      </c>
      <c r="I23" s="84">
        <v>2.8203304391981984E-2</v>
      </c>
      <c r="J23" s="78"/>
      <c r="K23" s="40">
        <f t="shared" si="2"/>
        <v>0.10621718342791581</v>
      </c>
      <c r="L23" s="40">
        <f t="shared" si="1"/>
        <v>-7.4881333400012391E-3</v>
      </c>
    </row>
    <row r="24" spans="2:12" x14ac:dyDescent="0.2">
      <c r="B24" s="67" t="s">
        <v>71</v>
      </c>
      <c r="C24" s="68">
        <v>0.18583812923435564</v>
      </c>
      <c r="D24" s="69">
        <v>0.38899015669072817</v>
      </c>
      <c r="E24" s="70">
        <v>13727</v>
      </c>
      <c r="F24" s="71">
        <v>0</v>
      </c>
      <c r="G24" s="33"/>
      <c r="H24" s="67" t="s">
        <v>71</v>
      </c>
      <c r="I24" s="84">
        <v>5.141671315799292E-2</v>
      </c>
      <c r="J24" s="78"/>
      <c r="K24" s="40">
        <f t="shared" si="2"/>
        <v>0.10761590403588184</v>
      </c>
      <c r="L24" s="40">
        <f t="shared" si="1"/>
        <v>-2.4564081173544604E-2</v>
      </c>
    </row>
    <row r="25" spans="2:12" x14ac:dyDescent="0.2">
      <c r="B25" s="67" t="s">
        <v>72</v>
      </c>
      <c r="C25" s="68">
        <v>4.2106796823777957E-2</v>
      </c>
      <c r="D25" s="69">
        <v>0.20084011796042972</v>
      </c>
      <c r="E25" s="70">
        <v>13727</v>
      </c>
      <c r="F25" s="71">
        <v>0</v>
      </c>
      <c r="G25" s="33"/>
      <c r="H25" s="67" t="s">
        <v>72</v>
      </c>
      <c r="I25" s="84">
        <v>4.0718307490843148E-3</v>
      </c>
      <c r="J25" s="78"/>
      <c r="K25" s="40">
        <f t="shared" si="2"/>
        <v>1.9420318204554518E-2</v>
      </c>
      <c r="L25" s="40">
        <f t="shared" si="1"/>
        <v>-8.5367282091661049E-4</v>
      </c>
    </row>
    <row r="26" spans="2:12" x14ac:dyDescent="0.2">
      <c r="B26" s="67" t="s">
        <v>73</v>
      </c>
      <c r="C26" s="68">
        <v>1.3841334596051578E-3</v>
      </c>
      <c r="D26" s="69">
        <v>3.7179541886075904E-2</v>
      </c>
      <c r="E26" s="70">
        <v>13727</v>
      </c>
      <c r="F26" s="71">
        <v>0</v>
      </c>
      <c r="G26" s="33"/>
      <c r="H26" s="67" t="s">
        <v>73</v>
      </c>
      <c r="I26" s="84">
        <v>2.145557301077023E-4</v>
      </c>
      <c r="J26" s="78"/>
      <c r="K26" s="40">
        <f t="shared" si="2"/>
        <v>5.7628132428106157E-3</v>
      </c>
      <c r="L26" s="40">
        <f t="shared" si="1"/>
        <v>-7.9875584777795249E-6</v>
      </c>
    </row>
    <row r="27" spans="2:12" x14ac:dyDescent="0.2">
      <c r="B27" s="67" t="s">
        <v>74</v>
      </c>
      <c r="C27" s="68">
        <v>3.6424564726451517E-4</v>
      </c>
      <c r="D27" s="69">
        <v>1.9082439561505807E-2</v>
      </c>
      <c r="E27" s="70">
        <v>13727</v>
      </c>
      <c r="F27" s="71">
        <v>0</v>
      </c>
      <c r="G27" s="33"/>
      <c r="H27" s="67" t="s">
        <v>74</v>
      </c>
      <c r="I27" s="84">
        <v>8.6585809513658606E-4</v>
      </c>
      <c r="J27" s="78"/>
      <c r="K27" s="40">
        <f t="shared" si="2"/>
        <v>4.5358074228638259E-2</v>
      </c>
      <c r="L27" s="40">
        <f t="shared" si="1"/>
        <v>-1.6527501176445948E-5</v>
      </c>
    </row>
    <row r="28" spans="2:12" x14ac:dyDescent="0.2">
      <c r="B28" s="67" t="s">
        <v>75</v>
      </c>
      <c r="C28" s="68">
        <v>1.2821446783710935E-2</v>
      </c>
      <c r="D28" s="69">
        <v>0.11250768599906649</v>
      </c>
      <c r="E28" s="70">
        <v>13727</v>
      </c>
      <c r="F28" s="71">
        <v>0</v>
      </c>
      <c r="G28" s="33"/>
      <c r="H28" s="67" t="s">
        <v>75</v>
      </c>
      <c r="I28" s="84">
        <v>-4.650904581143504E-3</v>
      </c>
      <c r="J28" s="78"/>
      <c r="K28" s="40">
        <f t="shared" si="2"/>
        <v>-4.080852978878572E-2</v>
      </c>
      <c r="L28" s="40">
        <f t="shared" si="1"/>
        <v>5.3002001644353097E-4</v>
      </c>
    </row>
    <row r="29" spans="2:12" x14ac:dyDescent="0.2">
      <c r="B29" s="67" t="s">
        <v>76</v>
      </c>
      <c r="C29" s="68">
        <v>0.12763167480148613</v>
      </c>
      <c r="D29" s="69">
        <v>0.33369138756521033</v>
      </c>
      <c r="E29" s="70">
        <v>13727</v>
      </c>
      <c r="F29" s="71">
        <v>0</v>
      </c>
      <c r="G29" s="33"/>
      <c r="H29" s="67" t="s">
        <v>76</v>
      </c>
      <c r="I29" s="84">
        <v>-1.5998373385183975E-2</v>
      </c>
      <c r="J29" s="78"/>
      <c r="K29" s="40">
        <f t="shared" si="2"/>
        <v>-4.1824496274139034E-2</v>
      </c>
      <c r="L29" s="40">
        <f t="shared" si="1"/>
        <v>6.1191246323416774E-3</v>
      </c>
    </row>
    <row r="30" spans="2:12" x14ac:dyDescent="0.2">
      <c r="B30" s="67" t="s">
        <v>77</v>
      </c>
      <c r="C30" s="68">
        <v>9.5578057842208769E-2</v>
      </c>
      <c r="D30" s="69">
        <v>0.29402243188162619</v>
      </c>
      <c r="E30" s="70">
        <v>13727</v>
      </c>
      <c r="F30" s="71">
        <v>0</v>
      </c>
      <c r="G30" s="33"/>
      <c r="H30" s="67" t="s">
        <v>77</v>
      </c>
      <c r="I30" s="84">
        <v>-2.7419200230759423E-2</v>
      </c>
      <c r="J30" s="78"/>
      <c r="K30" s="40">
        <f t="shared" si="2"/>
        <v>-8.434229377131576E-2</v>
      </c>
      <c r="L30" s="40">
        <f t="shared" si="1"/>
        <v>8.9131767561793206E-3</v>
      </c>
    </row>
    <row r="31" spans="2:12" x14ac:dyDescent="0.2">
      <c r="B31" s="67" t="s">
        <v>78</v>
      </c>
      <c r="C31" s="68">
        <v>1.6755299774167695E-3</v>
      </c>
      <c r="D31" s="69">
        <v>4.0900421048844983E-2</v>
      </c>
      <c r="E31" s="70">
        <v>13727</v>
      </c>
      <c r="F31" s="71">
        <v>0</v>
      </c>
      <c r="G31" s="33"/>
      <c r="H31" s="67" t="s">
        <v>78</v>
      </c>
      <c r="I31" s="84">
        <v>-4.3646111561500556E-3</v>
      </c>
      <c r="J31" s="78"/>
      <c r="K31" s="40">
        <f t="shared" si="2"/>
        <v>-0.10653430961296197</v>
      </c>
      <c r="L31" s="40">
        <f t="shared" si="1"/>
        <v>1.7880101584195307E-4</v>
      </c>
    </row>
    <row r="32" spans="2:12" x14ac:dyDescent="0.2">
      <c r="B32" s="67" t="s">
        <v>79</v>
      </c>
      <c r="C32" s="68">
        <v>1.7483791068696728E-3</v>
      </c>
      <c r="D32" s="69">
        <v>4.1778576230407524E-2</v>
      </c>
      <c r="E32" s="70">
        <v>13727</v>
      </c>
      <c r="F32" s="71">
        <v>0</v>
      </c>
      <c r="G32" s="33"/>
      <c r="H32" s="67" t="s">
        <v>79</v>
      </c>
      <c r="I32" s="84">
        <v>3.2593526481610987E-4</v>
      </c>
      <c r="J32" s="78"/>
      <c r="K32" s="40">
        <f t="shared" si="2"/>
        <v>7.7878529084986874E-3</v>
      </c>
      <c r="L32" s="40">
        <f t="shared" si="1"/>
        <v>-1.3639967146170071E-5</v>
      </c>
    </row>
    <row r="33" spans="2:12" x14ac:dyDescent="0.2">
      <c r="B33" s="67" t="s">
        <v>80</v>
      </c>
      <c r="C33" s="68">
        <v>2.1854738835870909E-3</v>
      </c>
      <c r="D33" s="69">
        <v>4.6699640908531966E-2</v>
      </c>
      <c r="E33" s="70">
        <v>13727</v>
      </c>
      <c r="F33" s="71">
        <v>0</v>
      </c>
      <c r="G33" s="33"/>
      <c r="H33" s="67" t="s">
        <v>80</v>
      </c>
      <c r="I33" s="84">
        <v>-3.3259553754732426E-3</v>
      </c>
      <c r="J33" s="78"/>
      <c r="K33" s="40">
        <f t="shared" si="2"/>
        <v>-7.1064499047483035E-2</v>
      </c>
      <c r="L33" s="40">
        <f t="shared" si="1"/>
        <v>1.5564977523724107E-4</v>
      </c>
    </row>
    <row r="34" spans="2:12" x14ac:dyDescent="0.2">
      <c r="B34" s="67" t="s">
        <v>81</v>
      </c>
      <c r="C34" s="68">
        <v>0.21781889706418009</v>
      </c>
      <c r="D34" s="69">
        <v>0.41277867875532437</v>
      </c>
      <c r="E34" s="70">
        <v>13727</v>
      </c>
      <c r="F34" s="71">
        <v>0</v>
      </c>
      <c r="G34" s="33"/>
      <c r="H34" s="67" t="s">
        <v>81</v>
      </c>
      <c r="I34" s="84">
        <v>-3.6032252156204869E-2</v>
      </c>
      <c r="J34" s="78"/>
      <c r="K34" s="40">
        <f t="shared" si="2"/>
        <v>-6.8278106848410861E-2</v>
      </c>
      <c r="L34" s="40">
        <f t="shared" si="1"/>
        <v>1.9013834355662521E-2</v>
      </c>
    </row>
    <row r="35" spans="2:12" x14ac:dyDescent="0.2">
      <c r="B35" s="67" t="s">
        <v>147</v>
      </c>
      <c r="C35" s="68">
        <v>5.0994390617032119E-4</v>
      </c>
      <c r="D35" s="69">
        <v>2.2577001486329223E-2</v>
      </c>
      <c r="E35" s="70">
        <v>13727</v>
      </c>
      <c r="F35" s="71">
        <v>0</v>
      </c>
      <c r="G35" s="33"/>
      <c r="H35" s="67" t="s">
        <v>147</v>
      </c>
      <c r="I35" s="84">
        <v>-2.0259490337309693E-4</v>
      </c>
      <c r="J35" s="78"/>
      <c r="K35" s="40">
        <f t="shared" si="2"/>
        <v>-8.9689320107151048E-3</v>
      </c>
      <c r="L35" s="40">
        <f t="shared" si="1"/>
        <v>4.5759857197526035E-6</v>
      </c>
    </row>
    <row r="36" spans="2:12" x14ac:dyDescent="0.2">
      <c r="B36" s="67" t="s">
        <v>82</v>
      </c>
      <c r="C36" s="68">
        <v>1.7993734974867052E-2</v>
      </c>
      <c r="D36" s="69">
        <v>0.13293324569700568</v>
      </c>
      <c r="E36" s="70">
        <v>13727</v>
      </c>
      <c r="F36" s="71">
        <v>0</v>
      </c>
      <c r="G36" s="33"/>
      <c r="H36" s="67" t="s">
        <v>82</v>
      </c>
      <c r="I36" s="84">
        <v>9.1165123636688175E-3</v>
      </c>
      <c r="J36" s="78"/>
      <c r="K36" s="40">
        <f t="shared" si="2"/>
        <v>6.7345623055854689E-2</v>
      </c>
      <c r="L36" s="40">
        <f t="shared" si="1"/>
        <v>-1.2340036272103939E-3</v>
      </c>
    </row>
    <row r="37" spans="2:12" x14ac:dyDescent="0.2">
      <c r="B37" s="67" t="s">
        <v>83</v>
      </c>
      <c r="C37" s="68">
        <v>5.9590587892474678E-2</v>
      </c>
      <c r="D37" s="69">
        <v>0.23673536376498416</v>
      </c>
      <c r="E37" s="70">
        <v>13727</v>
      </c>
      <c r="F37" s="71">
        <v>0</v>
      </c>
      <c r="G37" s="33"/>
      <c r="H37" s="67" t="s">
        <v>83</v>
      </c>
      <c r="I37" s="84">
        <v>1.7404461972163617E-2</v>
      </c>
      <c r="J37" s="78"/>
      <c r="K37" s="40">
        <f t="shared" si="2"/>
        <v>6.9137620974695613E-2</v>
      </c>
      <c r="L37" s="40">
        <f t="shared" si="1"/>
        <v>-4.3810189756992033E-3</v>
      </c>
    </row>
    <row r="38" spans="2:12" x14ac:dyDescent="0.2">
      <c r="B38" s="67" t="s">
        <v>84</v>
      </c>
      <c r="C38" s="68">
        <v>3.8974284257303128E-2</v>
      </c>
      <c r="D38" s="69">
        <v>0.19354074043455249</v>
      </c>
      <c r="E38" s="70">
        <v>13727</v>
      </c>
      <c r="F38" s="71">
        <v>0</v>
      </c>
      <c r="G38" s="33"/>
      <c r="H38" s="67" t="s">
        <v>84</v>
      </c>
      <c r="I38" s="84">
        <v>5.4026034508183217E-3</v>
      </c>
      <c r="J38" s="78"/>
      <c r="K38" s="40">
        <f t="shared" si="2"/>
        <v>2.6826604241252119E-2</v>
      </c>
      <c r="L38" s="40">
        <f t="shared" si="1"/>
        <v>-1.0879497626644849E-3</v>
      </c>
    </row>
    <row r="39" spans="2:12" x14ac:dyDescent="0.2">
      <c r="B39" s="67" t="s">
        <v>85</v>
      </c>
      <c r="C39" s="68">
        <v>1.4569825890580605E-3</v>
      </c>
      <c r="D39" s="69">
        <v>3.814401373458088E-2</v>
      </c>
      <c r="E39" s="70">
        <v>13727</v>
      </c>
      <c r="F39" s="71">
        <v>0</v>
      </c>
      <c r="G39" s="33"/>
      <c r="H39" s="67" t="s">
        <v>85</v>
      </c>
      <c r="I39" s="84">
        <v>3.9618190713379962E-4</v>
      </c>
      <c r="J39" s="78"/>
      <c r="K39" s="40">
        <f t="shared" si="2"/>
        <v>1.0371343711906114E-2</v>
      </c>
      <c r="L39" s="40">
        <f t="shared" si="1"/>
        <v>-1.5132915607946468E-5</v>
      </c>
    </row>
    <row r="40" spans="2:12" x14ac:dyDescent="0.2">
      <c r="B40" s="67" t="s">
        <v>148</v>
      </c>
      <c r="C40" s="68">
        <v>2.185473883587091E-4</v>
      </c>
      <c r="D40" s="69">
        <v>1.4782271275582948E-2</v>
      </c>
      <c r="E40" s="70">
        <v>13727</v>
      </c>
      <c r="F40" s="71">
        <v>0</v>
      </c>
      <c r="G40" s="33"/>
      <c r="H40" s="67" t="s">
        <v>148</v>
      </c>
      <c r="I40" s="84">
        <v>-9.0280897312934095E-4</v>
      </c>
      <c r="J40" s="78"/>
      <c r="K40" s="40">
        <f t="shared" si="2"/>
        <v>-6.106041823741877E-2</v>
      </c>
      <c r="L40" s="40">
        <f t="shared" si="1"/>
        <v>1.3347512001767438E-5</v>
      </c>
    </row>
    <row r="41" spans="2:12" x14ac:dyDescent="0.2">
      <c r="B41" s="67" t="s">
        <v>86</v>
      </c>
      <c r="C41" s="68">
        <v>1.5516864573468346E-2</v>
      </c>
      <c r="D41" s="69">
        <v>0.12360098874329682</v>
      </c>
      <c r="E41" s="70">
        <v>13727</v>
      </c>
      <c r="F41" s="71">
        <v>0</v>
      </c>
      <c r="G41" s="33"/>
      <c r="H41" s="67" t="s">
        <v>86</v>
      </c>
      <c r="I41" s="84">
        <v>-1.0511616237721502E-2</v>
      </c>
      <c r="J41" s="78"/>
      <c r="K41" s="40">
        <f t="shared" si="2"/>
        <v>-8.372513049717599E-2</v>
      </c>
      <c r="L41" s="40">
        <f t="shared" si="1"/>
        <v>1.3196280002884773E-3</v>
      </c>
    </row>
    <row r="42" spans="2:12" x14ac:dyDescent="0.2">
      <c r="B42" s="67" t="s">
        <v>87</v>
      </c>
      <c r="C42" s="68">
        <v>6.7531143002841118E-2</v>
      </c>
      <c r="D42" s="69">
        <v>0.25094875058776034</v>
      </c>
      <c r="E42" s="70">
        <v>13727</v>
      </c>
      <c r="F42" s="71">
        <v>0</v>
      </c>
      <c r="G42" s="33"/>
      <c r="H42" s="67" t="s">
        <v>87</v>
      </c>
      <c r="I42" s="84">
        <v>-5.4016282043762411E-3</v>
      </c>
      <c r="J42" s="78"/>
      <c r="K42" s="40">
        <f t="shared" si="2"/>
        <v>-2.0071229945800712E-2</v>
      </c>
      <c r="L42" s="40">
        <f t="shared" si="1"/>
        <v>1.4535961062310358E-3</v>
      </c>
    </row>
    <row r="43" spans="2:12" ht="24" x14ac:dyDescent="0.2">
      <c r="B43" s="67" t="s">
        <v>88</v>
      </c>
      <c r="C43" s="68">
        <v>3.3219203030523788E-2</v>
      </c>
      <c r="D43" s="69">
        <v>0.17921503104057021</v>
      </c>
      <c r="E43" s="70">
        <v>13727</v>
      </c>
      <c r="F43" s="71">
        <v>0</v>
      </c>
      <c r="G43" s="33"/>
      <c r="H43" s="67" t="s">
        <v>88</v>
      </c>
      <c r="I43" s="84">
        <v>-1.37421884195975E-2</v>
      </c>
      <c r="J43" s="78"/>
      <c r="K43" s="40">
        <f t="shared" si="2"/>
        <v>-7.4132642754700634E-2</v>
      </c>
      <c r="L43" s="40">
        <f t="shared" si="1"/>
        <v>2.5472447514236678E-3</v>
      </c>
    </row>
    <row r="44" spans="2:12" x14ac:dyDescent="0.2">
      <c r="B44" s="67" t="s">
        <v>89</v>
      </c>
      <c r="C44" s="68">
        <v>4.3709477671741821E-4</v>
      </c>
      <c r="D44" s="69">
        <v>2.0903003498263902E-2</v>
      </c>
      <c r="E44" s="70">
        <v>13727</v>
      </c>
      <c r="F44" s="71">
        <v>0</v>
      </c>
      <c r="G44" s="33"/>
      <c r="H44" s="67" t="s">
        <v>89</v>
      </c>
      <c r="I44" s="84">
        <v>-2.4289815994671428E-3</v>
      </c>
      <c r="J44" s="78"/>
      <c r="K44" s="40">
        <f t="shared" si="2"/>
        <v>-0.11615172453561153</v>
      </c>
      <c r="L44" s="40">
        <f t="shared" si="1"/>
        <v>5.0791512806185348E-5</v>
      </c>
    </row>
    <row r="45" spans="2:12" x14ac:dyDescent="0.2">
      <c r="B45" s="67" t="s">
        <v>90</v>
      </c>
      <c r="C45" s="68">
        <v>1.3112843301522547E-3</v>
      </c>
      <c r="D45" s="69">
        <v>3.6189228662247164E-2</v>
      </c>
      <c r="E45" s="70">
        <v>13727</v>
      </c>
      <c r="F45" s="71">
        <v>0</v>
      </c>
      <c r="G45" s="33"/>
      <c r="H45" s="67" t="s">
        <v>90</v>
      </c>
      <c r="I45" s="84">
        <v>3.0343859840233214E-4</v>
      </c>
      <c r="J45" s="78"/>
      <c r="K45" s="40">
        <f t="shared" si="2"/>
        <v>8.3737817943386507E-3</v>
      </c>
      <c r="L45" s="40">
        <f t="shared" si="1"/>
        <v>-1.0994826194331879E-5</v>
      </c>
    </row>
    <row r="46" spans="2:12" x14ac:dyDescent="0.2">
      <c r="B46" s="67" t="s">
        <v>91</v>
      </c>
      <c r="C46" s="68">
        <v>6.1921760034967582E-3</v>
      </c>
      <c r="D46" s="69">
        <v>7.8449227490607232E-2</v>
      </c>
      <c r="E46" s="70">
        <v>13727</v>
      </c>
      <c r="F46" s="71">
        <v>0</v>
      </c>
      <c r="G46" s="33"/>
      <c r="H46" s="67" t="s">
        <v>91</v>
      </c>
      <c r="I46" s="84">
        <v>8.4735520798751829E-5</v>
      </c>
      <c r="J46" s="78"/>
      <c r="K46" s="40">
        <f t="shared" si="2"/>
        <v>1.0734436301530262E-3</v>
      </c>
      <c r="L46" s="40">
        <f t="shared" si="1"/>
        <v>-6.6883674360802837E-6</v>
      </c>
    </row>
    <row r="47" spans="2:12" x14ac:dyDescent="0.2">
      <c r="B47" s="67" t="s">
        <v>92</v>
      </c>
      <c r="C47" s="68">
        <v>2.0397756246812847E-3</v>
      </c>
      <c r="D47" s="69">
        <v>4.511943310439645E-2</v>
      </c>
      <c r="E47" s="70">
        <v>13727</v>
      </c>
      <c r="F47" s="71">
        <v>0</v>
      </c>
      <c r="G47" s="33"/>
      <c r="H47" s="67" t="s">
        <v>92</v>
      </c>
      <c r="I47" s="84">
        <v>1.2098943738742284E-3</v>
      </c>
      <c r="J47" s="78"/>
      <c r="K47" s="40">
        <f t="shared" si="2"/>
        <v>2.6760674453250359E-2</v>
      </c>
      <c r="L47" s="40">
        <f t="shared" si="1"/>
        <v>-5.4697341754216365E-5</v>
      </c>
    </row>
    <row r="48" spans="2:12" x14ac:dyDescent="0.2">
      <c r="B48" s="67" t="s">
        <v>149</v>
      </c>
      <c r="C48" s="68">
        <v>2.3457419683834781E-2</v>
      </c>
      <c r="D48" s="69">
        <v>0.15135665837524212</v>
      </c>
      <c r="E48" s="70">
        <v>13727</v>
      </c>
      <c r="F48" s="71">
        <v>0</v>
      </c>
      <c r="G48" s="33"/>
      <c r="H48" s="67" t="s">
        <v>149</v>
      </c>
      <c r="I48" s="84">
        <v>1.5163357222826846E-2</v>
      </c>
      <c r="J48" s="78"/>
      <c r="K48" s="40">
        <f t="shared" si="2"/>
        <v>9.7832920914017921E-2</v>
      </c>
      <c r="L48" s="40">
        <f t="shared" si="1"/>
        <v>-2.3500336094228851E-3</v>
      </c>
    </row>
    <row r="49" spans="2:12" x14ac:dyDescent="0.2">
      <c r="B49" s="67" t="s">
        <v>150</v>
      </c>
      <c r="C49" s="68">
        <v>8.0134042398193332E-4</v>
      </c>
      <c r="D49" s="69">
        <v>2.8297643222164586E-2</v>
      </c>
      <c r="E49" s="70">
        <v>13727</v>
      </c>
      <c r="F49" s="71">
        <v>0</v>
      </c>
      <c r="G49" s="33"/>
      <c r="H49" s="67" t="s">
        <v>150</v>
      </c>
      <c r="I49" s="84">
        <v>1.9339841854814205E-3</v>
      </c>
      <c r="J49" s="78"/>
      <c r="K49" s="40">
        <f t="shared" si="2"/>
        <v>6.8289588309624394E-2</v>
      </c>
      <c r="L49" s="40">
        <f t="shared" si="1"/>
        <v>-5.4767094736502496E-5</v>
      </c>
    </row>
    <row r="50" spans="2:12" ht="24" x14ac:dyDescent="0.2">
      <c r="B50" s="67" t="s">
        <v>151</v>
      </c>
      <c r="C50" s="68">
        <v>0.22568660304509364</v>
      </c>
      <c r="D50" s="69">
        <v>0.41804891068065558</v>
      </c>
      <c r="E50" s="70">
        <v>13727</v>
      </c>
      <c r="F50" s="71">
        <v>0</v>
      </c>
      <c r="G50" s="33"/>
      <c r="H50" s="67" t="s">
        <v>151</v>
      </c>
      <c r="I50" s="84">
        <v>6.0950560933175919E-2</v>
      </c>
      <c r="J50" s="78"/>
      <c r="K50" s="40">
        <f t="shared" si="2"/>
        <v>0.11289309618253313</v>
      </c>
      <c r="L50" s="40">
        <f t="shared" si="1"/>
        <v>-3.290458293098953E-2</v>
      </c>
    </row>
    <row r="51" spans="2:12" x14ac:dyDescent="0.2">
      <c r="B51" s="67" t="s">
        <v>152</v>
      </c>
      <c r="C51" s="68">
        <v>1.3185692430975449E-2</v>
      </c>
      <c r="D51" s="69">
        <v>0.11407356361416078</v>
      </c>
      <c r="E51" s="70">
        <v>13727</v>
      </c>
      <c r="F51" s="71">
        <v>0</v>
      </c>
      <c r="G51" s="33"/>
      <c r="H51" s="67" t="s">
        <v>152</v>
      </c>
      <c r="I51" s="84">
        <v>1.2025179356722659E-2</v>
      </c>
      <c r="J51" s="78"/>
      <c r="K51" s="40">
        <f t="shared" si="2"/>
        <v>0.1040260220188695</v>
      </c>
      <c r="L51" s="40">
        <f t="shared" si="1"/>
        <v>-1.3899830197412798E-3</v>
      </c>
    </row>
    <row r="52" spans="2:12" x14ac:dyDescent="0.2">
      <c r="B52" s="67" t="s">
        <v>153</v>
      </c>
      <c r="C52" s="68">
        <v>1.2967145042616743E-2</v>
      </c>
      <c r="D52" s="69">
        <v>0.11313677852875885</v>
      </c>
      <c r="E52" s="70">
        <v>13727</v>
      </c>
      <c r="F52" s="71">
        <v>0</v>
      </c>
      <c r="G52" s="33"/>
      <c r="H52" s="67" t="s">
        <v>153</v>
      </c>
      <c r="I52" s="84">
        <v>9.3773224617634283E-3</v>
      </c>
      <c r="J52" s="78"/>
      <c r="K52" s="40">
        <f t="shared" si="2"/>
        <v>8.181004870080856E-2</v>
      </c>
      <c r="L52" s="40">
        <f t="shared" si="1"/>
        <v>-1.0747795902829676E-3</v>
      </c>
    </row>
    <row r="53" spans="2:12" x14ac:dyDescent="0.2">
      <c r="B53" s="67" t="s">
        <v>154</v>
      </c>
      <c r="C53" s="68">
        <v>7.7001529831718513E-2</v>
      </c>
      <c r="D53" s="69">
        <v>0.26660358618604713</v>
      </c>
      <c r="E53" s="70">
        <v>13727</v>
      </c>
      <c r="F53" s="71">
        <v>0</v>
      </c>
      <c r="G53" s="33"/>
      <c r="H53" s="67" t="s">
        <v>154</v>
      </c>
      <c r="I53" s="84">
        <v>1.7006879691077521E-2</v>
      </c>
      <c r="J53" s="78"/>
      <c r="K53" s="40">
        <f t="shared" si="2"/>
        <v>5.8878892672682655E-2</v>
      </c>
      <c r="L53" s="40">
        <f t="shared" si="1"/>
        <v>-4.9119960185497677E-3</v>
      </c>
    </row>
    <row r="54" spans="2:12" x14ac:dyDescent="0.2">
      <c r="B54" s="67" t="s">
        <v>155</v>
      </c>
      <c r="C54" s="68">
        <v>1.1218765935747065E-2</v>
      </c>
      <c r="D54" s="69">
        <v>0.10532669839118465</v>
      </c>
      <c r="E54" s="70">
        <v>13727</v>
      </c>
      <c r="F54" s="71">
        <v>0</v>
      </c>
      <c r="G54" s="33"/>
      <c r="H54" s="67" t="s">
        <v>155</v>
      </c>
      <c r="I54" s="84">
        <v>1.8693336351118469E-3</v>
      </c>
      <c r="J54" s="78"/>
      <c r="K54" s="40">
        <f t="shared" si="2"/>
        <v>1.7548846084008717E-2</v>
      </c>
      <c r="L54" s="40">
        <f t="shared" si="1"/>
        <v>-1.991101670181494E-4</v>
      </c>
    </row>
    <row r="55" spans="2:12" x14ac:dyDescent="0.2">
      <c r="B55" s="67" t="s">
        <v>156</v>
      </c>
      <c r="C55" s="68">
        <v>2.4404458366722517E-2</v>
      </c>
      <c r="D55" s="69">
        <v>0.15430688695308958</v>
      </c>
      <c r="E55" s="70">
        <v>13727</v>
      </c>
      <c r="F55" s="71">
        <v>0</v>
      </c>
      <c r="G55" s="33"/>
      <c r="H55" s="67" t="s">
        <v>156</v>
      </c>
      <c r="I55" s="84">
        <v>-5.8792871151891607E-3</v>
      </c>
      <c r="J55" s="78"/>
      <c r="K55" s="40">
        <f t="shared" si="2"/>
        <v>-3.7171421255515612E-2</v>
      </c>
      <c r="L55" s="40">
        <f t="shared" si="1"/>
        <v>9.2984066014021281E-4</v>
      </c>
    </row>
    <row r="56" spans="2:12" x14ac:dyDescent="0.2">
      <c r="B56" s="67" t="s">
        <v>157</v>
      </c>
      <c r="C56" s="68">
        <v>0.59641582283091721</v>
      </c>
      <c r="D56" s="69">
        <v>0.4906337997543529</v>
      </c>
      <c r="E56" s="70">
        <v>13727</v>
      </c>
      <c r="F56" s="71">
        <v>0</v>
      </c>
      <c r="G56" s="33"/>
      <c r="H56" s="67" t="s">
        <v>157</v>
      </c>
      <c r="I56" s="84">
        <v>-6.8235898656236055E-2</v>
      </c>
      <c r="J56" s="78"/>
      <c r="K56" s="40">
        <f t="shared" si="2"/>
        <v>-5.6129294448034252E-2</v>
      </c>
      <c r="L56" s="40">
        <f t="shared" si="1"/>
        <v>8.2947749755605871E-2</v>
      </c>
    </row>
    <row r="57" spans="2:12" x14ac:dyDescent="0.2">
      <c r="B57" s="67" t="s">
        <v>158</v>
      </c>
      <c r="C57" s="68">
        <v>1.1364464194652873E-2</v>
      </c>
      <c r="D57" s="69">
        <v>0.1060006211804095</v>
      </c>
      <c r="E57" s="70">
        <v>13727</v>
      </c>
      <c r="F57" s="71">
        <v>0</v>
      </c>
      <c r="G57" s="33"/>
      <c r="H57" s="67" t="s">
        <v>158</v>
      </c>
      <c r="I57" s="84">
        <v>-3.8151865634266841E-3</v>
      </c>
      <c r="J57" s="78"/>
      <c r="K57" s="40">
        <f t="shared" si="2"/>
        <v>-3.5583084045433797E-2</v>
      </c>
      <c r="L57" s="40">
        <f t="shared" si="1"/>
        <v>4.0903110390447803E-4</v>
      </c>
    </row>
    <row r="58" spans="2:12" x14ac:dyDescent="0.2">
      <c r="B58" s="67" t="s">
        <v>159</v>
      </c>
      <c r="C58" s="68">
        <v>3.4967582137393457E-3</v>
      </c>
      <c r="D58" s="69">
        <v>5.9032065517566908E-2</v>
      </c>
      <c r="E58" s="70">
        <v>13727</v>
      </c>
      <c r="F58" s="71">
        <v>0</v>
      </c>
      <c r="G58" s="33"/>
      <c r="H58" s="67" t="s">
        <v>159</v>
      </c>
      <c r="I58" s="84">
        <v>-3.4441277338442878E-3</v>
      </c>
      <c r="J58" s="78"/>
      <c r="K58" s="40">
        <f t="shared" si="2"/>
        <v>-5.8139325158467856E-2</v>
      </c>
      <c r="L58" s="40">
        <f t="shared" si="1"/>
        <v>2.0401254533273315E-4</v>
      </c>
    </row>
    <row r="59" spans="2:12" x14ac:dyDescent="0.2">
      <c r="B59" s="67" t="s">
        <v>160</v>
      </c>
      <c r="C59" s="68">
        <v>1.2384352006993516E-3</v>
      </c>
      <c r="D59" s="69">
        <v>3.5170891269820766E-2</v>
      </c>
      <c r="E59" s="70">
        <v>13727</v>
      </c>
      <c r="F59" s="71">
        <v>0</v>
      </c>
      <c r="G59" s="33"/>
      <c r="H59" s="67" t="s">
        <v>160</v>
      </c>
      <c r="I59" s="84">
        <v>1.3996402338459426E-3</v>
      </c>
      <c r="J59" s="78"/>
      <c r="K59" s="40">
        <f t="shared" si="2"/>
        <v>3.9746131520742564E-2</v>
      </c>
      <c r="L59" s="40">
        <f t="shared" si="1"/>
        <v>-4.9284043461168757E-5</v>
      </c>
    </row>
    <row r="60" spans="2:12" x14ac:dyDescent="0.2">
      <c r="B60" s="67" t="s">
        <v>161</v>
      </c>
      <c r="C60" s="68">
        <v>8.3557951482479798E-2</v>
      </c>
      <c r="D60" s="69">
        <v>0.27673380554128474</v>
      </c>
      <c r="E60" s="70">
        <v>13727</v>
      </c>
      <c r="F60" s="71">
        <v>0</v>
      </c>
      <c r="G60" s="33"/>
      <c r="H60" s="67" t="s">
        <v>161</v>
      </c>
      <c r="I60" s="84">
        <v>1.5449711235868026E-2</v>
      </c>
      <c r="J60" s="78"/>
      <c r="K60" s="40">
        <f t="shared" si="2"/>
        <v>5.1163843124654884E-2</v>
      </c>
      <c r="L60" s="40">
        <f t="shared" si="1"/>
        <v>-4.6649386378361819E-3</v>
      </c>
    </row>
    <row r="61" spans="2:12" x14ac:dyDescent="0.2">
      <c r="B61" s="67" t="s">
        <v>162</v>
      </c>
      <c r="C61" s="68">
        <v>1.4569825890580607E-3</v>
      </c>
      <c r="D61" s="69">
        <v>3.8144013734582066E-2</v>
      </c>
      <c r="E61" s="70">
        <v>13727</v>
      </c>
      <c r="F61" s="71">
        <v>0</v>
      </c>
      <c r="G61" s="33"/>
      <c r="H61" s="67" t="s">
        <v>162</v>
      </c>
      <c r="I61" s="84">
        <v>1.1089092428742228E-4</v>
      </c>
      <c r="J61" s="78"/>
      <c r="K61" s="40">
        <f t="shared" si="2"/>
        <v>2.9029288556768132E-3</v>
      </c>
      <c r="L61" s="40">
        <f t="shared" si="1"/>
        <v>-4.2356881238444776E-6</v>
      </c>
    </row>
    <row r="62" spans="2:12" x14ac:dyDescent="0.2">
      <c r="B62" s="67" t="s">
        <v>163</v>
      </c>
      <c r="C62" s="68">
        <v>4.6186348073140523E-2</v>
      </c>
      <c r="D62" s="69">
        <v>0.2098961142890588</v>
      </c>
      <c r="E62" s="70">
        <v>13727</v>
      </c>
      <c r="F62" s="71">
        <v>0</v>
      </c>
      <c r="G62" s="33"/>
      <c r="H62" s="67" t="s">
        <v>163</v>
      </c>
      <c r="I62" s="84">
        <v>2.6620107706098644E-3</v>
      </c>
      <c r="J62" s="78"/>
      <c r="K62" s="40">
        <f t="shared" si="2"/>
        <v>1.2096756641656331E-2</v>
      </c>
      <c r="L62" s="40">
        <f t="shared" si="1"/>
        <v>-5.8575908583289639E-4</v>
      </c>
    </row>
    <row r="63" spans="2:12" x14ac:dyDescent="0.2">
      <c r="B63" s="67" t="s">
        <v>164</v>
      </c>
      <c r="C63" s="68">
        <v>0.5291760763458877</v>
      </c>
      <c r="D63" s="69">
        <v>0.49916621296058089</v>
      </c>
      <c r="E63" s="70">
        <v>13727</v>
      </c>
      <c r="F63" s="71">
        <v>0</v>
      </c>
      <c r="G63" s="33"/>
      <c r="H63" s="67" t="s">
        <v>164</v>
      </c>
      <c r="I63" s="84">
        <v>-6.0803731697522789E-2</v>
      </c>
      <c r="J63" s="78"/>
      <c r="K63" s="40">
        <f t="shared" si="2"/>
        <v>-5.735134067036772E-2</v>
      </c>
      <c r="L63" s="40">
        <f t="shared" si="1"/>
        <v>6.4459250909724777E-2</v>
      </c>
    </row>
    <row r="64" spans="2:12" x14ac:dyDescent="0.2">
      <c r="B64" s="67" t="s">
        <v>165</v>
      </c>
      <c r="C64" s="68">
        <v>3.3729146936694106E-2</v>
      </c>
      <c r="D64" s="69">
        <v>0.18053771356252898</v>
      </c>
      <c r="E64" s="70">
        <v>13727</v>
      </c>
      <c r="F64" s="71">
        <v>0</v>
      </c>
      <c r="G64" s="33"/>
      <c r="H64" s="67" t="s">
        <v>165</v>
      </c>
      <c r="I64" s="84">
        <v>-1.7729252266793911E-2</v>
      </c>
      <c r="J64" s="78"/>
      <c r="K64" s="40">
        <f t="shared" si="2"/>
        <v>-9.4890199803467176E-2</v>
      </c>
      <c r="L64" s="40">
        <f t="shared" si="1"/>
        <v>3.3122860757693988E-3</v>
      </c>
    </row>
    <row r="65" spans="2:12" x14ac:dyDescent="0.2">
      <c r="B65" s="67" t="s">
        <v>166</v>
      </c>
      <c r="C65" s="68">
        <v>8.0862533692722359E-3</v>
      </c>
      <c r="D65" s="69">
        <v>8.956254926803156E-2</v>
      </c>
      <c r="E65" s="70">
        <v>13727</v>
      </c>
      <c r="F65" s="71">
        <v>0</v>
      </c>
      <c r="G65" s="33"/>
      <c r="H65" s="67" t="s">
        <v>166</v>
      </c>
      <c r="I65" s="84">
        <v>-6.4313387172560297E-3</v>
      </c>
      <c r="J65" s="78"/>
      <c r="K65" s="40">
        <f t="shared" si="2"/>
        <v>-7.1227687633068804E-2</v>
      </c>
      <c r="L65" s="40">
        <f t="shared" si="1"/>
        <v>5.8066049700871293E-4</v>
      </c>
    </row>
    <row r="66" spans="2:12" x14ac:dyDescent="0.2">
      <c r="B66" s="67" t="s">
        <v>167</v>
      </c>
      <c r="C66" s="68">
        <v>3.6424564726451523E-3</v>
      </c>
      <c r="D66" s="69">
        <v>6.0244944900048607E-2</v>
      </c>
      <c r="E66" s="70">
        <v>13727</v>
      </c>
      <c r="F66" s="71">
        <v>0</v>
      </c>
      <c r="G66" s="33"/>
      <c r="H66" s="67" t="s">
        <v>167</v>
      </c>
      <c r="I66" s="84">
        <v>-5.1322626896106206E-3</v>
      </c>
      <c r="J66" s="78"/>
      <c r="K66" s="40">
        <f t="shared" si="2"/>
        <v>-8.4879630226923949E-2</v>
      </c>
      <c r="L66" s="40">
        <f t="shared" si="1"/>
        <v>3.1030061499935641E-4</v>
      </c>
    </row>
    <row r="67" spans="2:12" ht="24" x14ac:dyDescent="0.2">
      <c r="B67" s="67" t="s">
        <v>168</v>
      </c>
      <c r="C67" s="68">
        <v>3.9338529904567642E-3</v>
      </c>
      <c r="D67" s="69">
        <v>6.259922733001172E-2</v>
      </c>
      <c r="E67" s="70">
        <v>13727</v>
      </c>
      <c r="F67" s="71">
        <v>0</v>
      </c>
      <c r="G67" s="33"/>
      <c r="H67" s="67" t="s">
        <v>168</v>
      </c>
      <c r="I67" s="84">
        <v>-5.3112071037604682E-3</v>
      </c>
      <c r="J67" s="78"/>
      <c r="K67" s="40">
        <f t="shared" si="2"/>
        <v>-8.4510844964951981E-2</v>
      </c>
      <c r="L67" s="40">
        <f t="shared" si="1"/>
        <v>3.3376622746342477E-4</v>
      </c>
    </row>
    <row r="68" spans="2:12" x14ac:dyDescent="0.2">
      <c r="B68" s="67" t="s">
        <v>169</v>
      </c>
      <c r="C68" s="68">
        <v>8.0134042398193332E-4</v>
      </c>
      <c r="D68" s="69">
        <v>2.8297643222168788E-2</v>
      </c>
      <c r="E68" s="70">
        <v>13727</v>
      </c>
      <c r="F68" s="71">
        <v>0</v>
      </c>
      <c r="G68" s="33"/>
      <c r="H68" s="67" t="s">
        <v>169</v>
      </c>
      <c r="I68" s="84">
        <v>1.4813539274440615E-4</v>
      </c>
      <c r="J68" s="78"/>
      <c r="K68" s="40">
        <f t="shared" si="2"/>
        <v>5.2307071901316208E-3</v>
      </c>
      <c r="L68" s="40">
        <f t="shared" si="1"/>
        <v>-4.1949386914149777E-6</v>
      </c>
    </row>
    <row r="69" spans="2:12" x14ac:dyDescent="0.2">
      <c r="B69" s="67" t="s">
        <v>170</v>
      </c>
      <c r="C69" s="68">
        <v>5.099439061703213E-4</v>
      </c>
      <c r="D69" s="69">
        <v>2.2577001486328688E-2</v>
      </c>
      <c r="E69" s="70">
        <v>13727</v>
      </c>
      <c r="F69" s="71">
        <v>0</v>
      </c>
      <c r="G69" s="33"/>
      <c r="H69" s="67" t="s">
        <v>170</v>
      </c>
      <c r="I69" s="84">
        <v>1.5382896585962827E-3</v>
      </c>
      <c r="J69" s="78"/>
      <c r="K69" s="40">
        <f t="shared" si="2"/>
        <v>6.810050564464816E-2</v>
      </c>
      <c r="L69" s="40">
        <f t="shared" si="1"/>
        <v>-3.4745155941147026E-5</v>
      </c>
    </row>
    <row r="70" spans="2:12" x14ac:dyDescent="0.2">
      <c r="B70" s="67" t="s">
        <v>171</v>
      </c>
      <c r="C70" s="68">
        <v>2.1854738835870916E-4</v>
      </c>
      <c r="D70" s="69">
        <v>1.4782271275582227E-2</v>
      </c>
      <c r="E70" s="70">
        <v>13727</v>
      </c>
      <c r="F70" s="71">
        <v>0</v>
      </c>
      <c r="G70" s="33"/>
      <c r="H70" s="67" t="s">
        <v>171</v>
      </c>
      <c r="I70" s="84">
        <v>-1.0362164371814596E-3</v>
      </c>
      <c r="J70" s="78"/>
      <c r="K70" s="40">
        <f t="shared" si="2"/>
        <v>-7.0083274448941871E-2</v>
      </c>
      <c r="L70" s="40">
        <f t="shared" si="1"/>
        <v>1.5319864714866341E-5</v>
      </c>
    </row>
    <row r="71" spans="2:12" x14ac:dyDescent="0.2">
      <c r="B71" s="67" t="s">
        <v>93</v>
      </c>
      <c r="C71" s="68">
        <v>0.4936985503023239</v>
      </c>
      <c r="D71" s="69">
        <v>0.49997850198583577</v>
      </c>
      <c r="E71" s="70">
        <v>13727</v>
      </c>
      <c r="F71" s="71">
        <v>0</v>
      </c>
      <c r="G71" s="33"/>
      <c r="H71" s="67" t="s">
        <v>93</v>
      </c>
      <c r="I71" s="84">
        <v>6.7426841566673862E-2</v>
      </c>
      <c r="J71" s="78"/>
      <c r="K71" s="40">
        <f t="shared" si="2"/>
        <v>6.8279551016994788E-2</v>
      </c>
      <c r="L71" s="40">
        <f t="shared" si="1"/>
        <v>-6.6579930538442259E-2</v>
      </c>
    </row>
    <row r="72" spans="2:12" x14ac:dyDescent="0.2">
      <c r="B72" s="67" t="s">
        <v>94</v>
      </c>
      <c r="C72" s="68">
        <v>0.44306840533255637</v>
      </c>
      <c r="D72" s="69">
        <v>0.49676631427822149</v>
      </c>
      <c r="E72" s="70">
        <v>13727</v>
      </c>
      <c r="F72" s="71">
        <v>0</v>
      </c>
      <c r="G72" s="33"/>
      <c r="H72" s="67" t="s">
        <v>94</v>
      </c>
      <c r="I72" s="84">
        <v>3.5703494296143577E-2</v>
      </c>
      <c r="J72" s="78"/>
      <c r="K72" s="40">
        <f t="shared" si="2"/>
        <v>4.002768191406525E-2</v>
      </c>
      <c r="L72" s="40">
        <f t="shared" ref="L72:L123" si="3">((0-C72)/D72)*I72</f>
        <v>-3.1844128371660556E-2</v>
      </c>
    </row>
    <row r="73" spans="2:12" x14ac:dyDescent="0.2">
      <c r="B73" s="67" t="s">
        <v>95</v>
      </c>
      <c r="C73" s="68">
        <v>0.43403511328039635</v>
      </c>
      <c r="D73" s="69">
        <v>0.49564758681239202</v>
      </c>
      <c r="E73" s="70">
        <v>13727</v>
      </c>
      <c r="F73" s="71">
        <v>0</v>
      </c>
      <c r="G73" s="33"/>
      <c r="H73" s="67" t="s">
        <v>95</v>
      </c>
      <c r="I73" s="84">
        <v>7.3676831313419622E-2</v>
      </c>
      <c r="J73" s="78"/>
      <c r="K73" s="40">
        <f t="shared" si="2"/>
        <v>8.4129330188673385E-2</v>
      </c>
      <c r="L73" s="40">
        <f t="shared" si="3"/>
        <v>-6.4518284111741042E-2</v>
      </c>
    </row>
    <row r="74" spans="2:12" x14ac:dyDescent="0.2">
      <c r="B74" s="67" t="s">
        <v>96</v>
      </c>
      <c r="C74" s="68">
        <v>1.5953959350185766E-2</v>
      </c>
      <c r="D74" s="69">
        <v>0.12530193256453662</v>
      </c>
      <c r="E74" s="70">
        <v>13727</v>
      </c>
      <c r="F74" s="71">
        <v>0</v>
      </c>
      <c r="G74" s="33"/>
      <c r="H74" s="67" t="s">
        <v>96</v>
      </c>
      <c r="I74" s="84">
        <v>1.1578564858150309E-2</v>
      </c>
      <c r="J74" s="78"/>
      <c r="K74" s="40">
        <f t="shared" si="2"/>
        <v>9.0931086790712545E-2</v>
      </c>
      <c r="L74" s="40">
        <f t="shared" si="3"/>
        <v>-1.4742306786471756E-3</v>
      </c>
    </row>
    <row r="75" spans="2:12" x14ac:dyDescent="0.2">
      <c r="B75" s="67" t="s">
        <v>97</v>
      </c>
      <c r="C75" s="68">
        <v>8.5452028848255257E-2</v>
      </c>
      <c r="D75" s="69">
        <v>0.27956336166730317</v>
      </c>
      <c r="E75" s="70">
        <v>13727</v>
      </c>
      <c r="F75" s="71">
        <v>0</v>
      </c>
      <c r="G75" s="33"/>
      <c r="H75" s="67" t="s">
        <v>97</v>
      </c>
      <c r="I75" s="84">
        <v>4.372911437172914E-2</v>
      </c>
      <c r="J75" s="78"/>
      <c r="K75" s="40">
        <f t="shared" si="2"/>
        <v>0.14305298301756997</v>
      </c>
      <c r="L75" s="40">
        <f t="shared" si="3"/>
        <v>-1.3366349297403978E-2</v>
      </c>
    </row>
    <row r="76" spans="2:12" x14ac:dyDescent="0.2">
      <c r="B76" s="67" t="s">
        <v>98</v>
      </c>
      <c r="C76" s="68">
        <v>0.24863407882275809</v>
      </c>
      <c r="D76" s="69">
        <v>0.43223695351621977</v>
      </c>
      <c r="E76" s="70">
        <v>13727</v>
      </c>
      <c r="F76" s="71">
        <v>0</v>
      </c>
      <c r="G76" s="33"/>
      <c r="H76" s="67" t="s">
        <v>98</v>
      </c>
      <c r="I76" s="84">
        <v>6.6828600927123422E-2</v>
      </c>
      <c r="J76" s="78"/>
      <c r="K76" s="40">
        <f t="shared" si="2"/>
        <v>0.11616945957099924</v>
      </c>
      <c r="L76" s="40">
        <f t="shared" si="3"/>
        <v>-3.8441571215417927E-2</v>
      </c>
    </row>
    <row r="77" spans="2:12" x14ac:dyDescent="0.2">
      <c r="B77" s="67" t="s">
        <v>172</v>
      </c>
      <c r="C77" s="68">
        <v>0.60158811102207332</v>
      </c>
      <c r="D77" s="69">
        <v>0.48958892699883522</v>
      </c>
      <c r="E77" s="70">
        <v>13727</v>
      </c>
      <c r="F77" s="71">
        <v>0</v>
      </c>
      <c r="G77" s="33"/>
      <c r="H77" s="67" t="s">
        <v>172</v>
      </c>
      <c r="I77" s="84">
        <v>5.7432540384340584E-2</v>
      </c>
      <c r="J77" s="78"/>
      <c r="K77" s="40">
        <f t="shared" si="2"/>
        <v>4.6736773732998727E-2</v>
      </c>
      <c r="L77" s="40">
        <f t="shared" si="3"/>
        <v>-7.0570904642001012E-2</v>
      </c>
    </row>
    <row r="78" spans="2:12" x14ac:dyDescent="0.2">
      <c r="B78" s="67" t="s">
        <v>173</v>
      </c>
      <c r="C78" s="68">
        <v>0.83128141618707652</v>
      </c>
      <c r="D78" s="69">
        <v>0.37451681045712254</v>
      </c>
      <c r="E78" s="70">
        <v>13727</v>
      </c>
      <c r="F78" s="71">
        <v>0</v>
      </c>
      <c r="G78" s="33"/>
      <c r="H78" s="67" t="s">
        <v>173</v>
      </c>
      <c r="I78" s="84">
        <v>3.5092190167375345E-2</v>
      </c>
      <c r="J78" s="78"/>
      <c r="K78" s="40">
        <f t="shared" si="2"/>
        <v>1.580891554829476E-2</v>
      </c>
      <c r="L78" s="40">
        <f t="shared" si="3"/>
        <v>-7.7890991071498911E-2</v>
      </c>
    </row>
    <row r="79" spans="2:12" x14ac:dyDescent="0.2">
      <c r="B79" s="67" t="s">
        <v>174</v>
      </c>
      <c r="C79" s="68">
        <v>0.91010417425511747</v>
      </c>
      <c r="D79" s="69">
        <v>0.28604287582925503</v>
      </c>
      <c r="E79" s="70">
        <v>13727</v>
      </c>
      <c r="F79" s="71">
        <v>0</v>
      </c>
      <c r="G79" s="33"/>
      <c r="H79" s="67" t="s">
        <v>174</v>
      </c>
      <c r="I79" s="84">
        <v>2.8899005256618385E-2</v>
      </c>
      <c r="J79" s="78"/>
      <c r="K79" s="40">
        <f t="shared" si="2"/>
        <v>9.0822046632622697E-3</v>
      </c>
      <c r="L79" s="40">
        <f t="shared" si="3"/>
        <v>-9.194812225132519E-2</v>
      </c>
    </row>
    <row r="80" spans="2:12" x14ac:dyDescent="0.2">
      <c r="B80" s="67" t="s">
        <v>99</v>
      </c>
      <c r="C80" s="68">
        <v>0.40321993152181829</v>
      </c>
      <c r="D80" s="69">
        <v>0.49056207514656586</v>
      </c>
      <c r="E80" s="70">
        <v>13727</v>
      </c>
      <c r="F80" s="71">
        <v>0</v>
      </c>
      <c r="G80" s="33"/>
      <c r="H80" s="67" t="s">
        <v>99</v>
      </c>
      <c r="I80" s="84">
        <v>4.409428541747016E-2</v>
      </c>
      <c r="J80" s="78"/>
      <c r="K80" s="40">
        <f t="shared" si="2"/>
        <v>5.3641714278610475E-2</v>
      </c>
      <c r="L80" s="40">
        <f t="shared" si="3"/>
        <v>-3.6243516666517213E-2</v>
      </c>
    </row>
    <row r="81" spans="2:12" x14ac:dyDescent="0.2">
      <c r="B81" s="67" t="s">
        <v>175</v>
      </c>
      <c r="C81" s="68">
        <v>0.51511619436147738</v>
      </c>
      <c r="D81" s="69">
        <v>0.49978965338436071</v>
      </c>
      <c r="E81" s="70">
        <v>13727</v>
      </c>
      <c r="F81" s="71">
        <v>0</v>
      </c>
      <c r="G81" s="33"/>
      <c r="H81" s="67" t="s">
        <v>175</v>
      </c>
      <c r="I81" s="84">
        <v>3.9000032970719883E-2</v>
      </c>
      <c r="J81" s="78"/>
      <c r="K81" s="40">
        <f t="shared" si="2"/>
        <v>3.7836886535799294E-2</v>
      </c>
      <c r="L81" s="40">
        <f t="shared" si="3"/>
        <v>-4.0196007315900957E-2</v>
      </c>
    </row>
    <row r="82" spans="2:12" x14ac:dyDescent="0.2">
      <c r="B82" s="67" t="s">
        <v>176</v>
      </c>
      <c r="C82" s="68">
        <v>5.1067239746485027E-2</v>
      </c>
      <c r="D82" s="69">
        <v>0.22014292460073256</v>
      </c>
      <c r="E82" s="70">
        <v>13727</v>
      </c>
      <c r="F82" s="71">
        <v>0</v>
      </c>
      <c r="G82" s="33"/>
      <c r="H82" s="67" t="s">
        <v>176</v>
      </c>
      <c r="I82" s="84">
        <v>3.4878270657813612E-2</v>
      </c>
      <c r="J82" s="78"/>
      <c r="K82" s="40">
        <f t="shared" si="2"/>
        <v>0.15034384461011249</v>
      </c>
      <c r="L82" s="40">
        <f t="shared" si="3"/>
        <v>-8.0908210557107986E-3</v>
      </c>
    </row>
    <row r="83" spans="2:12" x14ac:dyDescent="0.2">
      <c r="B83" s="67" t="s">
        <v>177</v>
      </c>
      <c r="C83" s="68">
        <v>0.31230421796459534</v>
      </c>
      <c r="D83" s="69">
        <v>0.46345004086188801</v>
      </c>
      <c r="E83" s="70">
        <v>13727</v>
      </c>
      <c r="F83" s="71">
        <v>0</v>
      </c>
      <c r="G83" s="33"/>
      <c r="H83" s="67" t="s">
        <v>177</v>
      </c>
      <c r="I83" s="84">
        <v>7.0261701074386965E-2</v>
      </c>
      <c r="J83" s="78"/>
      <c r="K83" s="40">
        <f t="shared" si="2"/>
        <v>0.10425864970823844</v>
      </c>
      <c r="L83" s="40">
        <f t="shared" si="3"/>
        <v>-4.7347121959662945E-2</v>
      </c>
    </row>
    <row r="84" spans="2:12" x14ac:dyDescent="0.2">
      <c r="B84" s="67" t="s">
        <v>178</v>
      </c>
      <c r="C84" s="68">
        <v>0.26946892984628834</v>
      </c>
      <c r="D84" s="69">
        <v>0.44370008731683358</v>
      </c>
      <c r="E84" s="70">
        <v>13727</v>
      </c>
      <c r="F84" s="71">
        <v>0</v>
      </c>
      <c r="G84" s="33"/>
      <c r="H84" s="67" t="s">
        <v>178</v>
      </c>
      <c r="I84" s="84">
        <v>5.7311002904711604E-2</v>
      </c>
      <c r="J84" s="78"/>
      <c r="K84" s="40">
        <f t="shared" ref="K84:K123" si="4">((1-C84)/D84)*I84</f>
        <v>9.4359837828170368E-2</v>
      </c>
      <c r="L84" s="40">
        <f t="shared" si="3"/>
        <v>-3.4806246522377557E-2</v>
      </c>
    </row>
    <row r="85" spans="2:12" x14ac:dyDescent="0.2">
      <c r="B85" s="67" t="s">
        <v>179</v>
      </c>
      <c r="C85" s="68">
        <v>0.48247978436657685</v>
      </c>
      <c r="D85" s="69">
        <v>0.49971114985570858</v>
      </c>
      <c r="E85" s="70">
        <v>13727</v>
      </c>
      <c r="F85" s="71">
        <v>0</v>
      </c>
      <c r="G85" s="33"/>
      <c r="H85" s="67" t="s">
        <v>179</v>
      </c>
      <c r="I85" s="84">
        <v>7.5579497669732057E-2</v>
      </c>
      <c r="J85" s="78"/>
      <c r="K85" s="40">
        <f t="shared" si="4"/>
        <v>7.8273054229027431E-2</v>
      </c>
      <c r="L85" s="40">
        <f t="shared" si="3"/>
        <v>-7.297331618227039E-2</v>
      </c>
    </row>
    <row r="86" spans="2:12" x14ac:dyDescent="0.2">
      <c r="B86" s="67" t="s">
        <v>100</v>
      </c>
      <c r="C86" s="68">
        <v>0.51839440518685798</v>
      </c>
      <c r="D86" s="69">
        <v>0.49967973224498929</v>
      </c>
      <c r="E86" s="70">
        <v>13727</v>
      </c>
      <c r="F86" s="71">
        <v>0</v>
      </c>
      <c r="G86" s="33"/>
      <c r="H86" s="67" t="s">
        <v>100</v>
      </c>
      <c r="I86" s="84">
        <v>5.5907044707308867E-2</v>
      </c>
      <c r="J86" s="78"/>
      <c r="K86" s="40">
        <f t="shared" si="4"/>
        <v>5.3884806172821133E-2</v>
      </c>
      <c r="L86" s="40">
        <f t="shared" si="3"/>
        <v>-5.8000950041717618E-2</v>
      </c>
    </row>
    <row r="87" spans="2:12" x14ac:dyDescent="0.2">
      <c r="B87" s="67" t="s">
        <v>101</v>
      </c>
      <c r="C87" s="68">
        <v>0.12049246011510162</v>
      </c>
      <c r="D87" s="69">
        <v>0.32554838019652088</v>
      </c>
      <c r="E87" s="70">
        <v>13727</v>
      </c>
      <c r="F87" s="71">
        <v>0</v>
      </c>
      <c r="G87" s="33"/>
      <c r="H87" s="67" t="s">
        <v>101</v>
      </c>
      <c r="I87" s="84">
        <v>-3.4731760546445225E-3</v>
      </c>
      <c r="J87" s="78"/>
      <c r="K87" s="40">
        <f t="shared" si="4"/>
        <v>-9.3831968248883537E-3</v>
      </c>
      <c r="L87" s="40">
        <f t="shared" si="3"/>
        <v>1.2854971878046332E-3</v>
      </c>
    </row>
    <row r="88" spans="2:12" x14ac:dyDescent="0.2">
      <c r="B88" s="67" t="s">
        <v>102</v>
      </c>
      <c r="C88" s="68">
        <v>0.27704523930939029</v>
      </c>
      <c r="D88" s="69">
        <v>0.44755532259836728</v>
      </c>
      <c r="E88" s="70">
        <v>13727</v>
      </c>
      <c r="F88" s="71">
        <v>0</v>
      </c>
      <c r="G88" s="33"/>
      <c r="H88" s="67" t="s">
        <v>102</v>
      </c>
      <c r="I88" s="84">
        <v>-3.0182247088908669E-3</v>
      </c>
      <c r="J88" s="78"/>
      <c r="K88" s="40">
        <f t="shared" si="4"/>
        <v>-4.8754641313579639E-3</v>
      </c>
      <c r="L88" s="40">
        <f t="shared" si="3"/>
        <v>1.8683383808498931E-3</v>
      </c>
    </row>
    <row r="89" spans="2:12" x14ac:dyDescent="0.2">
      <c r="B89" s="67" t="s">
        <v>103</v>
      </c>
      <c r="C89" s="68">
        <v>2.8921104392802509E-2</v>
      </c>
      <c r="D89" s="69">
        <v>0.16759093115864471</v>
      </c>
      <c r="E89" s="70">
        <v>13727</v>
      </c>
      <c r="F89" s="71">
        <v>0</v>
      </c>
      <c r="G89" s="33"/>
      <c r="H89" s="67" t="s">
        <v>103</v>
      </c>
      <c r="I89" s="84">
        <v>-1.2064729481468616E-2</v>
      </c>
      <c r="J89" s="78"/>
      <c r="K89" s="40">
        <f t="shared" si="4"/>
        <v>-6.9907148911140915E-2</v>
      </c>
      <c r="L89" s="40">
        <f t="shared" si="3"/>
        <v>2.0820058602942942E-3</v>
      </c>
    </row>
    <row r="90" spans="2:12" x14ac:dyDescent="0.2">
      <c r="B90" s="67" t="s">
        <v>104</v>
      </c>
      <c r="C90" s="68">
        <v>0.11357179281707584</v>
      </c>
      <c r="D90" s="69">
        <v>0.31730202518364908</v>
      </c>
      <c r="E90" s="70">
        <v>13727</v>
      </c>
      <c r="F90" s="71">
        <v>0</v>
      </c>
      <c r="G90" s="33"/>
      <c r="H90" s="67" t="s">
        <v>104</v>
      </c>
      <c r="I90" s="84">
        <v>4.2298557190806621E-2</v>
      </c>
      <c r="J90" s="78"/>
      <c r="K90" s="40">
        <f t="shared" si="4"/>
        <v>0.11816701830178938</v>
      </c>
      <c r="L90" s="40">
        <f t="shared" si="3"/>
        <v>-1.5139906437581332E-2</v>
      </c>
    </row>
    <row r="91" spans="2:12" x14ac:dyDescent="0.2">
      <c r="B91" s="67" t="s">
        <v>105</v>
      </c>
      <c r="C91" s="68">
        <v>8.960442922707073E-3</v>
      </c>
      <c r="D91" s="69">
        <v>9.4237998407806861E-2</v>
      </c>
      <c r="E91" s="70">
        <v>13727</v>
      </c>
      <c r="F91" s="71">
        <v>0</v>
      </c>
      <c r="G91" s="33"/>
      <c r="H91" s="67" t="s">
        <v>105</v>
      </c>
      <c r="I91" s="84">
        <v>2.6089132845388305E-3</v>
      </c>
      <c r="J91" s="78"/>
      <c r="K91" s="40">
        <f t="shared" si="4"/>
        <v>2.7436239199115219E-2</v>
      </c>
      <c r="L91" s="40">
        <f t="shared" si="3"/>
        <v>-2.4806361522281472E-4</v>
      </c>
    </row>
    <row r="92" spans="2:12" x14ac:dyDescent="0.2">
      <c r="B92" s="67" t="s">
        <v>180</v>
      </c>
      <c r="C92" s="68">
        <v>1.9086471916660595E-2</v>
      </c>
      <c r="D92" s="69">
        <v>0.13683399614206707</v>
      </c>
      <c r="E92" s="70">
        <v>13727</v>
      </c>
      <c r="F92" s="71">
        <v>0</v>
      </c>
      <c r="G92" s="33"/>
      <c r="H92" s="67" t="s">
        <v>180</v>
      </c>
      <c r="I92" s="84">
        <v>-1.3817540833750092E-3</v>
      </c>
      <c r="J92" s="78"/>
      <c r="K92" s="40">
        <f t="shared" si="4"/>
        <v>-9.9052962792939587E-3</v>
      </c>
      <c r="L92" s="40">
        <f t="shared" si="3"/>
        <v>1.9273580580579411E-4</v>
      </c>
    </row>
    <row r="93" spans="2:12" x14ac:dyDescent="0.2">
      <c r="B93" s="67" t="s">
        <v>181</v>
      </c>
      <c r="C93" s="68">
        <v>1.4934071537845123E-2</v>
      </c>
      <c r="D93" s="69">
        <v>0.12129351511952857</v>
      </c>
      <c r="E93" s="70">
        <v>13727</v>
      </c>
      <c r="F93" s="71">
        <v>0</v>
      </c>
      <c r="G93" s="33"/>
      <c r="H93" s="67" t="s">
        <v>181</v>
      </c>
      <c r="I93" s="84">
        <v>5.9648639660052306E-3</v>
      </c>
      <c r="J93" s="78"/>
      <c r="K93" s="40">
        <f t="shared" si="4"/>
        <v>4.8442690897638745E-2</v>
      </c>
      <c r="L93" s="40">
        <f t="shared" si="3"/>
        <v>-7.3441440866853593E-4</v>
      </c>
    </row>
    <row r="94" spans="2:12" x14ac:dyDescent="0.2">
      <c r="B94" s="67" t="s">
        <v>182</v>
      </c>
      <c r="C94" s="68">
        <v>0.85612296933051668</v>
      </c>
      <c r="D94" s="69">
        <v>0.35097778371958438</v>
      </c>
      <c r="E94" s="70">
        <v>13727</v>
      </c>
      <c r="F94" s="71">
        <v>0</v>
      </c>
      <c r="G94" s="33"/>
      <c r="H94" s="67" t="s">
        <v>182</v>
      </c>
      <c r="I94" s="84">
        <v>3.7742909194621005E-2</v>
      </c>
      <c r="J94" s="78"/>
      <c r="K94" s="40">
        <f t="shared" si="4"/>
        <v>1.5472026879309854E-2</v>
      </c>
      <c r="L94" s="40">
        <f t="shared" si="3"/>
        <v>-9.2064435385139087E-2</v>
      </c>
    </row>
    <row r="95" spans="2:12" x14ac:dyDescent="0.2">
      <c r="B95" s="67" t="s">
        <v>183</v>
      </c>
      <c r="C95" s="68">
        <v>0.5431631092008451</v>
      </c>
      <c r="D95" s="69">
        <v>0.49815160732610497</v>
      </c>
      <c r="E95" s="70">
        <v>13727</v>
      </c>
      <c r="F95" s="71">
        <v>0</v>
      </c>
      <c r="G95" s="33"/>
      <c r="H95" s="67" t="s">
        <v>183</v>
      </c>
      <c r="I95" s="84">
        <v>6.5353385015892718E-2</v>
      </c>
      <c r="J95" s="78"/>
      <c r="K95" s="40">
        <f t="shared" si="4"/>
        <v>5.9933234731722906E-2</v>
      </c>
      <c r="L95" s="40">
        <f t="shared" si="3"/>
        <v>-7.125852306804753E-2</v>
      </c>
    </row>
    <row r="96" spans="2:12" x14ac:dyDescent="0.2">
      <c r="B96" s="67" t="s">
        <v>106</v>
      </c>
      <c r="C96" s="68">
        <v>0.34333794711153193</v>
      </c>
      <c r="D96" s="69">
        <v>0.47484042238169738</v>
      </c>
      <c r="E96" s="70">
        <v>13727</v>
      </c>
      <c r="F96" s="71">
        <v>0</v>
      </c>
      <c r="G96" s="33"/>
      <c r="H96" s="67" t="s">
        <v>106</v>
      </c>
      <c r="I96" s="84">
        <v>-6.0316360642767061E-2</v>
      </c>
      <c r="J96" s="78"/>
      <c r="K96" s="40">
        <f t="shared" si="4"/>
        <v>-8.3412159823668966E-2</v>
      </c>
      <c r="L96" s="40">
        <f t="shared" si="3"/>
        <v>4.3612326297864615E-2</v>
      </c>
    </row>
    <row r="97" spans="2:13" x14ac:dyDescent="0.2">
      <c r="B97" s="67" t="s">
        <v>107</v>
      </c>
      <c r="C97" s="68">
        <v>1.6755299774167702E-3</v>
      </c>
      <c r="D97" s="69">
        <v>4.0900421048848494E-2</v>
      </c>
      <c r="E97" s="70">
        <v>13727</v>
      </c>
      <c r="F97" s="71">
        <v>0</v>
      </c>
      <c r="G97" s="33"/>
      <c r="H97" s="67" t="s">
        <v>107</v>
      </c>
      <c r="I97" s="84">
        <v>-3.2307819221057319E-3</v>
      </c>
      <c r="J97" s="78"/>
      <c r="K97" s="40">
        <f t="shared" si="4"/>
        <v>-7.8859057374803088E-2</v>
      </c>
      <c r="L97" s="40">
        <f t="shared" si="3"/>
        <v>1.3235247516203092E-4</v>
      </c>
    </row>
    <row r="98" spans="2:13" x14ac:dyDescent="0.2">
      <c r="B98" s="67" t="s">
        <v>108</v>
      </c>
      <c r="C98" s="68">
        <v>6.2650251329496622E-3</v>
      </c>
      <c r="D98" s="69">
        <v>7.8906452007014224E-2</v>
      </c>
      <c r="E98" s="70">
        <v>13727</v>
      </c>
      <c r="F98" s="71">
        <v>0</v>
      </c>
      <c r="G98" s="33"/>
      <c r="H98" s="67" t="s">
        <v>108</v>
      </c>
      <c r="I98" s="84">
        <v>-2.7660273526339822E-3</v>
      </c>
      <c r="J98" s="78"/>
      <c r="K98" s="40">
        <f t="shared" si="4"/>
        <v>-3.4834896917009577E-2</v>
      </c>
      <c r="L98" s="40">
        <f t="shared" si="3"/>
        <v>2.1961741330275085E-4</v>
      </c>
    </row>
    <row r="99" spans="2:13" x14ac:dyDescent="0.2">
      <c r="B99" s="67" t="s">
        <v>184</v>
      </c>
      <c r="C99" s="68">
        <v>1.9669264952283821E-3</v>
      </c>
      <c r="D99" s="69">
        <v>4.4308020863649891E-2</v>
      </c>
      <c r="E99" s="70">
        <v>13727</v>
      </c>
      <c r="F99" s="71">
        <v>0</v>
      </c>
      <c r="G99" s="33"/>
      <c r="H99" s="67" t="s">
        <v>184</v>
      </c>
      <c r="I99" s="84">
        <v>-3.6509277660601333E-3</v>
      </c>
      <c r="J99" s="78"/>
      <c r="K99" s="40">
        <f t="shared" si="4"/>
        <v>-8.2236727989225517E-2</v>
      </c>
      <c r="L99" s="40">
        <f t="shared" si="3"/>
        <v>1.6207238362840064E-4</v>
      </c>
    </row>
    <row r="100" spans="2:13" x14ac:dyDescent="0.2">
      <c r="B100" s="67" t="s">
        <v>185</v>
      </c>
      <c r="C100" s="68">
        <v>3.3510599548335399E-3</v>
      </c>
      <c r="D100" s="69">
        <v>5.7793370497592186E-2</v>
      </c>
      <c r="E100" s="70">
        <v>13727</v>
      </c>
      <c r="F100" s="71">
        <v>0</v>
      </c>
      <c r="G100" s="33"/>
      <c r="H100" s="67" t="s">
        <v>185</v>
      </c>
      <c r="I100" s="84">
        <v>4.2968038659512505E-4</v>
      </c>
      <c r="J100" s="78"/>
      <c r="K100" s="40">
        <f t="shared" si="4"/>
        <v>7.4098551126390915E-3</v>
      </c>
      <c r="L100" s="40">
        <f t="shared" si="3"/>
        <v>-2.4914358247306355E-5</v>
      </c>
    </row>
    <row r="101" spans="2:13" x14ac:dyDescent="0.2">
      <c r="B101" s="67" t="s">
        <v>109</v>
      </c>
      <c r="C101" s="68">
        <v>1.0927369417935455E-3</v>
      </c>
      <c r="D101" s="69">
        <v>3.3039709313347966E-2</v>
      </c>
      <c r="E101" s="70">
        <v>13727</v>
      </c>
      <c r="F101" s="71">
        <v>0</v>
      </c>
      <c r="G101" s="33"/>
      <c r="H101" s="67" t="s">
        <v>109</v>
      </c>
      <c r="I101" s="84">
        <v>1.1147654485645993E-3</v>
      </c>
      <c r="J101" s="78"/>
      <c r="K101" s="40">
        <f t="shared" si="4"/>
        <v>3.3703302066512043E-2</v>
      </c>
      <c r="L101" s="40">
        <f t="shared" si="3"/>
        <v>-3.6869131490495964E-5</v>
      </c>
    </row>
    <row r="102" spans="2:13" x14ac:dyDescent="0.2">
      <c r="B102" s="67" t="s">
        <v>110</v>
      </c>
      <c r="C102" s="68">
        <v>0.14475122022291834</v>
      </c>
      <c r="D102" s="69">
        <v>0.35186264894507074</v>
      </c>
      <c r="E102" s="70">
        <v>13727</v>
      </c>
      <c r="F102" s="71">
        <v>0</v>
      </c>
      <c r="G102" s="33"/>
      <c r="H102" s="67" t="s">
        <v>110</v>
      </c>
      <c r="I102" s="84">
        <v>5.1107394401970783E-2</v>
      </c>
      <c r="J102" s="78"/>
      <c r="K102" s="40">
        <f t="shared" si="4"/>
        <v>0.12422329232988596</v>
      </c>
      <c r="L102" s="40">
        <f t="shared" si="3"/>
        <v>-2.1024845132835045E-2</v>
      </c>
    </row>
    <row r="103" spans="2:13" x14ac:dyDescent="0.2">
      <c r="B103" s="67" t="s">
        <v>111</v>
      </c>
      <c r="C103" s="68">
        <v>0.46878414802943102</v>
      </c>
      <c r="D103" s="69">
        <v>0.49904279696578863</v>
      </c>
      <c r="E103" s="70">
        <v>13727</v>
      </c>
      <c r="F103" s="71">
        <v>0</v>
      </c>
      <c r="G103" s="33"/>
      <c r="H103" s="67" t="s">
        <v>111</v>
      </c>
      <c r="I103" s="84">
        <v>1.9018219941706462E-2</v>
      </c>
      <c r="J103" s="78"/>
      <c r="K103" s="40">
        <f t="shared" si="4"/>
        <v>2.0244315659343839E-2</v>
      </c>
      <c r="L103" s="40">
        <f t="shared" si="3"/>
        <v>-1.7865081084459351E-2</v>
      </c>
    </row>
    <row r="104" spans="2:13" x14ac:dyDescent="0.2">
      <c r="B104" s="67" t="s">
        <v>112</v>
      </c>
      <c r="C104" s="68">
        <v>2.760982006265025E-2</v>
      </c>
      <c r="D104" s="69">
        <v>0.16385809061366094</v>
      </c>
      <c r="E104" s="70">
        <v>13727</v>
      </c>
      <c r="F104" s="71">
        <v>0</v>
      </c>
      <c r="G104" s="33"/>
      <c r="H104" s="67" t="s">
        <v>112</v>
      </c>
      <c r="I104" s="84">
        <v>9.6533732127540416E-3</v>
      </c>
      <c r="J104" s="78"/>
      <c r="K104" s="40">
        <f t="shared" si="4"/>
        <v>5.7286431693411348E-2</v>
      </c>
      <c r="L104" s="40">
        <f t="shared" si="3"/>
        <v>-1.6265775855411225E-3</v>
      </c>
    </row>
    <row r="105" spans="2:13" x14ac:dyDescent="0.2">
      <c r="B105" s="67" t="s">
        <v>113</v>
      </c>
      <c r="C105" s="68">
        <v>1.1655860712464486E-3</v>
      </c>
      <c r="D105" s="69">
        <v>3.4122020741661291E-2</v>
      </c>
      <c r="E105" s="70">
        <v>13727</v>
      </c>
      <c r="F105" s="71">
        <v>0</v>
      </c>
      <c r="G105" s="33"/>
      <c r="H105" s="67" t="s">
        <v>113</v>
      </c>
      <c r="I105" s="84">
        <v>1.0454521075550847E-3</v>
      </c>
      <c r="J105" s="78"/>
      <c r="K105" s="40">
        <f t="shared" si="4"/>
        <v>3.0602922114322674E-2</v>
      </c>
      <c r="L105" s="40">
        <f t="shared" si="3"/>
        <v>-3.571196512502099E-5</v>
      </c>
    </row>
    <row r="106" spans="2:13" x14ac:dyDescent="0.2">
      <c r="B106" s="67" t="s">
        <v>114</v>
      </c>
      <c r="C106" s="68">
        <v>2.6225686603045095E-3</v>
      </c>
      <c r="D106" s="69">
        <v>5.1145687585624926E-2</v>
      </c>
      <c r="E106" s="70">
        <v>13727</v>
      </c>
      <c r="F106" s="71">
        <v>0</v>
      </c>
      <c r="G106" s="33"/>
      <c r="H106" s="67" t="s">
        <v>114</v>
      </c>
      <c r="I106" s="84">
        <v>-3.0362293129755514E-3</v>
      </c>
      <c r="J106" s="78"/>
      <c r="K106" s="40">
        <f t="shared" si="4"/>
        <v>-5.9208639791265068E-2</v>
      </c>
      <c r="L106" s="40">
        <f t="shared" si="3"/>
        <v>1.5568702304327972E-4</v>
      </c>
    </row>
    <row r="107" spans="2:13" x14ac:dyDescent="0.2">
      <c r="B107" s="67" t="s">
        <v>186</v>
      </c>
      <c r="C107" s="68">
        <v>4.5676404166970205E-2</v>
      </c>
      <c r="D107" s="69">
        <v>0.20878995665349651</v>
      </c>
      <c r="E107" s="70">
        <v>13727</v>
      </c>
      <c r="F107" s="71">
        <v>0</v>
      </c>
      <c r="G107" s="33"/>
      <c r="H107" s="67" t="s">
        <v>186</v>
      </c>
      <c r="I107" s="84">
        <v>-2.4992986062556212E-2</v>
      </c>
      <c r="J107" s="78"/>
      <c r="K107" s="40">
        <f t="shared" si="4"/>
        <v>-0.11423632013778673</v>
      </c>
      <c r="L107" s="40">
        <f t="shared" si="3"/>
        <v>5.4676467730070443E-3</v>
      </c>
    </row>
    <row r="108" spans="2:13" x14ac:dyDescent="0.2">
      <c r="B108" s="67" t="s">
        <v>187</v>
      </c>
      <c r="C108" s="68">
        <v>3.737160340933926E-2</v>
      </c>
      <c r="D108" s="69">
        <v>0.18967758856515318</v>
      </c>
      <c r="E108" s="70">
        <v>13727</v>
      </c>
      <c r="F108" s="71">
        <v>0</v>
      </c>
      <c r="G108" s="33"/>
      <c r="H108" s="67" t="s">
        <v>187</v>
      </c>
      <c r="I108" s="84">
        <v>-2.2957302193963101E-2</v>
      </c>
      <c r="J108" s="78"/>
      <c r="K108" s="40">
        <f t="shared" si="4"/>
        <v>-0.11651007991084279</v>
      </c>
      <c r="L108" s="40">
        <f t="shared" si="3"/>
        <v>4.5232080364963189E-3</v>
      </c>
    </row>
    <row r="109" spans="2:13" x14ac:dyDescent="0.2">
      <c r="B109" s="67" t="s">
        <v>115</v>
      </c>
      <c r="C109" s="68">
        <v>6.7749690391199829E-3</v>
      </c>
      <c r="D109" s="69">
        <v>8.2033889802690524E-2</v>
      </c>
      <c r="E109" s="70">
        <v>13727</v>
      </c>
      <c r="F109" s="71">
        <v>0</v>
      </c>
      <c r="G109" s="33"/>
      <c r="H109" s="67" t="s">
        <v>115</v>
      </c>
      <c r="I109" s="84">
        <v>-7.9832754148810876E-3</v>
      </c>
      <c r="J109" s="78"/>
      <c r="K109" s="40">
        <f t="shared" si="4"/>
        <v>-9.6657478880813011E-2</v>
      </c>
      <c r="L109" s="40">
        <f t="shared" si="3"/>
        <v>6.5931828780369732E-4</v>
      </c>
      <c r="M109" s="3"/>
    </row>
    <row r="110" spans="2:13" x14ac:dyDescent="0.2">
      <c r="B110" s="67" t="s">
        <v>116</v>
      </c>
      <c r="C110" s="68">
        <v>2.9358199169519924E-2</v>
      </c>
      <c r="D110" s="69">
        <v>0.16881460657356545</v>
      </c>
      <c r="E110" s="70">
        <v>13727</v>
      </c>
      <c r="F110" s="71">
        <v>0</v>
      </c>
      <c r="G110" s="33"/>
      <c r="H110" s="67" t="s">
        <v>116</v>
      </c>
      <c r="I110" s="84">
        <v>-2.0738787059148691E-2</v>
      </c>
      <c r="J110" s="78"/>
      <c r="K110" s="40">
        <f t="shared" si="4"/>
        <v>-0.11924284294297596</v>
      </c>
      <c r="L110" s="40">
        <f t="shared" si="3"/>
        <v>3.6066395756544061E-3</v>
      </c>
    </row>
    <row r="111" spans="2:13" x14ac:dyDescent="0.2">
      <c r="B111" s="67" t="s">
        <v>117</v>
      </c>
      <c r="C111" s="68">
        <v>7.6491585925548191E-3</v>
      </c>
      <c r="D111" s="69">
        <v>8.7127504140980722E-2</v>
      </c>
      <c r="E111" s="70">
        <v>13727</v>
      </c>
      <c r="F111" s="71">
        <v>0</v>
      </c>
      <c r="G111" s="33"/>
      <c r="H111" s="67" t="s">
        <v>117</v>
      </c>
      <c r="I111" s="84">
        <v>-5.948698255703315E-3</v>
      </c>
      <c r="J111" s="78"/>
      <c r="K111" s="40">
        <f t="shared" si="4"/>
        <v>-6.7753527172937783E-2</v>
      </c>
      <c r="L111" s="40">
        <f t="shared" si="3"/>
        <v>5.222522649507024E-4</v>
      </c>
    </row>
    <row r="112" spans="2:13" x14ac:dyDescent="0.2">
      <c r="B112" s="67" t="s">
        <v>118</v>
      </c>
      <c r="C112" s="68">
        <v>2.0397756246812852E-3</v>
      </c>
      <c r="D112" s="69">
        <v>4.5119433104393571E-2</v>
      </c>
      <c r="E112" s="70">
        <v>13727</v>
      </c>
      <c r="F112" s="71">
        <v>0</v>
      </c>
      <c r="G112" s="33"/>
      <c r="H112" s="67" t="s">
        <v>118</v>
      </c>
      <c r="I112" s="84">
        <v>3.4480332264939621E-3</v>
      </c>
      <c r="J112" s="78"/>
      <c r="K112" s="40">
        <f t="shared" si="4"/>
        <v>7.6264256343912179E-2</v>
      </c>
      <c r="L112" s="40">
        <f t="shared" si="3"/>
        <v>-1.5587993120881388E-4</v>
      </c>
    </row>
    <row r="113" spans="2:13" x14ac:dyDescent="0.2">
      <c r="B113" s="67" t="s">
        <v>188</v>
      </c>
      <c r="C113" s="68">
        <v>0.80046623442849862</v>
      </c>
      <c r="D113" s="69">
        <v>0.39966445711629411</v>
      </c>
      <c r="E113" s="70">
        <v>13727</v>
      </c>
      <c r="F113" s="71">
        <v>0</v>
      </c>
      <c r="G113" s="33"/>
      <c r="H113" s="67" t="s">
        <v>188</v>
      </c>
      <c r="I113" s="84">
        <v>2.8943632384113335E-2</v>
      </c>
      <c r="J113" s="78"/>
      <c r="K113" s="40">
        <f t="shared" si="4"/>
        <v>1.4450201553046566E-2</v>
      </c>
      <c r="L113" s="40">
        <f t="shared" si="3"/>
        <v>-5.7969629304445311E-2</v>
      </c>
    </row>
    <row r="114" spans="2:13" x14ac:dyDescent="0.2">
      <c r="B114" s="67" t="s">
        <v>119</v>
      </c>
      <c r="C114" s="68">
        <v>5.6093829678735335E-3</v>
      </c>
      <c r="D114" s="69">
        <v>7.4688179564458168E-2</v>
      </c>
      <c r="E114" s="70">
        <v>13727</v>
      </c>
      <c r="F114" s="71">
        <v>0</v>
      </c>
      <c r="G114" s="33"/>
      <c r="H114" s="67" t="s">
        <v>119</v>
      </c>
      <c r="I114" s="84">
        <v>-1.1445569211362013E-3</v>
      </c>
      <c r="J114" s="78"/>
      <c r="K114" s="40">
        <f t="shared" si="4"/>
        <v>-1.5238511229943311E-2</v>
      </c>
      <c r="L114" s="40">
        <f t="shared" si="3"/>
        <v>8.5960832579167363E-5</v>
      </c>
    </row>
    <row r="115" spans="2:13" x14ac:dyDescent="0.2">
      <c r="B115" s="67" t="s">
        <v>120</v>
      </c>
      <c r="C115" s="68">
        <v>2.8411160486632174E-3</v>
      </c>
      <c r="D115" s="69">
        <v>5.3228286728904339E-2</v>
      </c>
      <c r="E115" s="70">
        <v>13727</v>
      </c>
      <c r="F115" s="71">
        <v>0</v>
      </c>
      <c r="G115" s="33"/>
      <c r="H115" s="67" t="s">
        <v>120</v>
      </c>
      <c r="I115" s="84">
        <v>5.4032029068740014E-3</v>
      </c>
      <c r="J115" s="78"/>
      <c r="K115" s="40">
        <f t="shared" si="4"/>
        <v>0.10122158933692214</v>
      </c>
      <c r="L115" s="40">
        <f t="shared" si="3"/>
        <v>-2.8840166453389555E-4</v>
      </c>
    </row>
    <row r="116" spans="2:13" x14ac:dyDescent="0.2">
      <c r="B116" s="67" t="s">
        <v>189</v>
      </c>
      <c r="C116" s="68">
        <v>4.5166460260799889E-3</v>
      </c>
      <c r="D116" s="69">
        <v>6.7056494884689608E-2</v>
      </c>
      <c r="E116" s="70">
        <v>13727</v>
      </c>
      <c r="F116" s="71">
        <v>0</v>
      </c>
      <c r="G116" s="33"/>
      <c r="H116" s="67" t="s">
        <v>189</v>
      </c>
      <c r="I116" s="84">
        <v>4.6438565752237948E-3</v>
      </c>
      <c r="J116" s="78"/>
      <c r="K116" s="40">
        <f t="shared" si="4"/>
        <v>6.8940106798411324E-2</v>
      </c>
      <c r="L116" s="40">
        <f t="shared" si="3"/>
        <v>-3.1279082484460323E-4</v>
      </c>
    </row>
    <row r="117" spans="2:13" x14ac:dyDescent="0.2">
      <c r="B117" s="67" t="s">
        <v>121</v>
      </c>
      <c r="C117" s="68">
        <v>1.2530050265899323E-2</v>
      </c>
      <c r="D117" s="69">
        <v>0.11123825572924524</v>
      </c>
      <c r="E117" s="70">
        <v>13727</v>
      </c>
      <c r="F117" s="71">
        <v>0</v>
      </c>
      <c r="G117" s="33"/>
      <c r="H117" s="67" t="s">
        <v>121</v>
      </c>
      <c r="I117" s="84">
        <v>3.8739888306607605E-4</v>
      </c>
      <c r="J117" s="78"/>
      <c r="K117" s="40">
        <f t="shared" si="4"/>
        <v>3.4389675843121965E-3</v>
      </c>
      <c r="L117" s="40">
        <f t="shared" si="3"/>
        <v>-4.3637213168697736E-5</v>
      </c>
    </row>
    <row r="118" spans="2:13" x14ac:dyDescent="0.2">
      <c r="B118" s="67" t="s">
        <v>122</v>
      </c>
      <c r="C118" s="68">
        <v>1.1655860712464489E-2</v>
      </c>
      <c r="D118" s="69">
        <v>0.10733518019152199</v>
      </c>
      <c r="E118" s="70">
        <v>13727</v>
      </c>
      <c r="F118" s="71">
        <v>0</v>
      </c>
      <c r="G118" s="33"/>
      <c r="H118" s="67" t="s">
        <v>122</v>
      </c>
      <c r="I118" s="84">
        <v>9.4481736853261802E-3</v>
      </c>
      <c r="J118" s="78"/>
      <c r="K118" s="40">
        <f t="shared" si="4"/>
        <v>8.6998941746784561E-2</v>
      </c>
      <c r="L118" s="40">
        <f t="shared" si="3"/>
        <v>-1.0260065364108154E-3</v>
      </c>
    </row>
    <row r="119" spans="2:13" x14ac:dyDescent="0.2">
      <c r="B119" s="67" t="s">
        <v>190</v>
      </c>
      <c r="C119" s="68">
        <v>2.3894514460552199E-2</v>
      </c>
      <c r="D119" s="69">
        <v>0.15272611389202223</v>
      </c>
      <c r="E119" s="70">
        <v>13727</v>
      </c>
      <c r="F119" s="71">
        <v>0</v>
      </c>
      <c r="G119" s="33"/>
      <c r="H119" s="67" t="s">
        <v>190</v>
      </c>
      <c r="I119" s="84">
        <v>1.1578581524811634E-2</v>
      </c>
      <c r="J119" s="78"/>
      <c r="K119" s="40">
        <f t="shared" si="4"/>
        <v>7.4001208130816606E-2</v>
      </c>
      <c r="L119" s="40">
        <f t="shared" si="3"/>
        <v>-1.8115080429067733E-3</v>
      </c>
    </row>
    <row r="120" spans="2:13" x14ac:dyDescent="0.2">
      <c r="B120" s="67" t="s">
        <v>123</v>
      </c>
      <c r="C120" s="68">
        <v>6.9935164274786913E-3</v>
      </c>
      <c r="D120" s="69">
        <v>8.3337345175500052E-2</v>
      </c>
      <c r="E120" s="70">
        <v>13727</v>
      </c>
      <c r="F120" s="71">
        <v>0</v>
      </c>
      <c r="G120" s="33"/>
      <c r="H120" s="67" t="s">
        <v>123</v>
      </c>
      <c r="I120" s="84">
        <v>-7.9212448583765218E-3</v>
      </c>
      <c r="J120" s="78"/>
      <c r="K120" s="40">
        <f t="shared" si="4"/>
        <v>-9.4385626105183723E-2</v>
      </c>
      <c r="L120" s="40">
        <f t="shared" si="3"/>
        <v>6.6473627071364082E-4</v>
      </c>
    </row>
    <row r="121" spans="2:13" x14ac:dyDescent="0.2">
      <c r="B121" s="67" t="s">
        <v>124</v>
      </c>
      <c r="C121" s="68">
        <v>2.6444233991403804E-2</v>
      </c>
      <c r="D121" s="69">
        <v>0.16045813196238939</v>
      </c>
      <c r="E121" s="70">
        <v>13727</v>
      </c>
      <c r="F121" s="71">
        <v>0</v>
      </c>
      <c r="G121" s="33"/>
      <c r="H121" s="67" t="s">
        <v>124</v>
      </c>
      <c r="I121" s="84">
        <v>-1.5559451206894986E-2</v>
      </c>
      <c r="J121" s="78"/>
      <c r="K121" s="40">
        <f t="shared" si="4"/>
        <v>-9.4404647823973412E-2</v>
      </c>
      <c r="L121" s="40">
        <f t="shared" si="3"/>
        <v>2.5642687189540822E-3</v>
      </c>
    </row>
    <row r="122" spans="2:13" x14ac:dyDescent="0.2">
      <c r="B122" s="67" t="s">
        <v>125</v>
      </c>
      <c r="C122" s="68">
        <v>2.2510381000947037E-2</v>
      </c>
      <c r="D122" s="69">
        <v>0.14834172310132462</v>
      </c>
      <c r="E122" s="70">
        <v>13727</v>
      </c>
      <c r="F122" s="71">
        <v>0</v>
      </c>
      <c r="G122" s="33"/>
      <c r="H122" s="67" t="s">
        <v>125</v>
      </c>
      <c r="I122" s="84">
        <v>-1.6951152239019975E-2</v>
      </c>
      <c r="J122" s="78"/>
      <c r="K122" s="40">
        <f t="shared" si="4"/>
        <v>-0.1116986846134769</v>
      </c>
      <c r="L122" s="40">
        <f t="shared" si="3"/>
        <v>2.5722830187482754E-3</v>
      </c>
    </row>
    <row r="123" spans="2:13" x14ac:dyDescent="0.2">
      <c r="B123" s="67" t="s">
        <v>126</v>
      </c>
      <c r="C123" s="68">
        <v>2.455015662562832E-2</v>
      </c>
      <c r="D123" s="69">
        <v>0.15475526198810988</v>
      </c>
      <c r="E123" s="70">
        <v>13727</v>
      </c>
      <c r="F123" s="71">
        <v>0</v>
      </c>
      <c r="G123" s="33"/>
      <c r="H123" s="67" t="s">
        <v>126</v>
      </c>
      <c r="I123" s="84">
        <v>-1.5073706744224312E-2</v>
      </c>
      <c r="J123" s="78"/>
      <c r="K123" s="40">
        <f t="shared" si="4"/>
        <v>-9.5012245101265269E-2</v>
      </c>
      <c r="L123" s="40">
        <f t="shared" si="3"/>
        <v>2.3912715906741142E-3</v>
      </c>
    </row>
    <row r="124" spans="2:13" x14ac:dyDescent="0.2">
      <c r="B124" s="67" t="s">
        <v>127</v>
      </c>
      <c r="C124" s="68">
        <v>4.8444671086180523E-2</v>
      </c>
      <c r="D124" s="69">
        <v>0.21471176809316492</v>
      </c>
      <c r="E124" s="70">
        <v>13727</v>
      </c>
      <c r="F124" s="71">
        <v>0</v>
      </c>
      <c r="G124" s="33"/>
      <c r="H124" s="67" t="s">
        <v>127</v>
      </c>
      <c r="I124" s="84">
        <v>-2.1697702166085187E-2</v>
      </c>
      <c r="J124" s="78"/>
      <c r="K124" s="40">
        <f t="shared" ref="K124:K137" si="5">((1-C124)/D124)*I124</f>
        <v>-9.6159443446828669E-2</v>
      </c>
      <c r="L124" s="40">
        <f t="shared" ref="L124:L137" si="6">((0-C124)/D124)*I124</f>
        <v>4.8955772387185015E-3</v>
      </c>
      <c r="M124" s="27"/>
    </row>
    <row r="125" spans="2:13" ht="15.75" customHeight="1" x14ac:dyDescent="0.2">
      <c r="B125" s="67" t="s">
        <v>128</v>
      </c>
      <c r="C125" s="68">
        <v>0.16981132075471703</v>
      </c>
      <c r="D125" s="69">
        <v>0.37548063436646339</v>
      </c>
      <c r="E125" s="70">
        <v>13727</v>
      </c>
      <c r="F125" s="71">
        <v>0</v>
      </c>
      <c r="G125" s="33"/>
      <c r="H125" s="67" t="s">
        <v>128</v>
      </c>
      <c r="I125" s="84">
        <v>-4.1959432756443128E-2</v>
      </c>
      <c r="J125" s="78"/>
      <c r="K125" s="40">
        <f t="shared" si="5"/>
        <v>-9.2772417199964263E-2</v>
      </c>
      <c r="L125" s="40">
        <f t="shared" si="6"/>
        <v>1.8976176245447243E-2</v>
      </c>
    </row>
    <row r="126" spans="2:13" x14ac:dyDescent="0.2">
      <c r="B126" s="67" t="s">
        <v>129</v>
      </c>
      <c r="C126" s="68">
        <v>4.8080425438916004E-3</v>
      </c>
      <c r="D126" s="69">
        <v>6.9175674003392987E-2</v>
      </c>
      <c r="E126" s="70">
        <v>13727</v>
      </c>
      <c r="F126" s="71">
        <v>0</v>
      </c>
      <c r="H126" s="67" t="s">
        <v>129</v>
      </c>
      <c r="I126" s="84">
        <v>-7.2650491562710855E-3</v>
      </c>
      <c r="J126" s="78"/>
      <c r="K126" s="40">
        <f t="shared" si="5"/>
        <v>-0.10451822255450148</v>
      </c>
      <c r="L126" s="40">
        <f t="shared" si="6"/>
        <v>5.0495591015277776E-4</v>
      </c>
    </row>
    <row r="127" spans="2:13" x14ac:dyDescent="0.2">
      <c r="B127" s="67" t="s">
        <v>130</v>
      </c>
      <c r="C127" s="68">
        <v>3.5696073431922487E-3</v>
      </c>
      <c r="D127" s="69">
        <v>5.9641632942284854E-2</v>
      </c>
      <c r="E127" s="70">
        <v>13727</v>
      </c>
      <c r="F127" s="71">
        <v>0</v>
      </c>
      <c r="H127" s="67" t="s">
        <v>130</v>
      </c>
      <c r="I127" s="84">
        <v>1.4856242495950532E-3</v>
      </c>
      <c r="J127" s="78"/>
      <c r="K127" s="40">
        <f t="shared" si="5"/>
        <v>2.4820265330377178E-2</v>
      </c>
      <c r="L127" s="40">
        <f t="shared" si="6"/>
        <v>-8.8915996577605051E-5</v>
      </c>
    </row>
    <row r="128" spans="2:13" x14ac:dyDescent="0.2">
      <c r="B128" s="67" t="s">
        <v>131</v>
      </c>
      <c r="C128" s="68">
        <v>7.2849129452903034E-4</v>
      </c>
      <c r="D128" s="69">
        <v>2.6981727708249765E-2</v>
      </c>
      <c r="E128" s="70">
        <v>13727</v>
      </c>
      <c r="F128" s="71">
        <v>0</v>
      </c>
      <c r="H128" s="67" t="s">
        <v>131</v>
      </c>
      <c r="I128" s="84">
        <v>1.828839083964349E-3</v>
      </c>
      <c r="J128" s="78"/>
      <c r="K128" s="40">
        <f t="shared" si="5"/>
        <v>6.7731273933722913E-2</v>
      </c>
      <c r="L128" s="40">
        <f t="shared" si="6"/>
        <v>-4.9377614590451927E-5</v>
      </c>
    </row>
    <row r="129" spans="2:13" x14ac:dyDescent="0.2">
      <c r="B129" s="67" t="s">
        <v>132</v>
      </c>
      <c r="C129" s="68">
        <v>2.3311721424928971E-3</v>
      </c>
      <c r="D129" s="69">
        <v>4.8227660312844388E-2</v>
      </c>
      <c r="E129" s="70">
        <v>13727</v>
      </c>
      <c r="F129" s="71">
        <v>0</v>
      </c>
      <c r="H129" s="67" t="s">
        <v>132</v>
      </c>
      <c r="I129" s="84">
        <v>-1.519687406080752E-3</v>
      </c>
      <c r="J129" s="78"/>
      <c r="K129" s="40">
        <f t="shared" si="5"/>
        <v>-3.1437244587430406E-2</v>
      </c>
      <c r="L129" s="40">
        <f t="shared" si="6"/>
        <v>7.3456869426635472E-5</v>
      </c>
    </row>
    <row r="130" spans="2:13" x14ac:dyDescent="0.2">
      <c r="B130" s="67" t="s">
        <v>133</v>
      </c>
      <c r="C130" s="68">
        <v>0.45334013258541561</v>
      </c>
      <c r="D130" s="69">
        <v>0.49783622986631854</v>
      </c>
      <c r="E130" s="70">
        <v>13727</v>
      </c>
      <c r="F130" s="71">
        <v>0</v>
      </c>
      <c r="H130" s="67" t="s">
        <v>133</v>
      </c>
      <c r="I130" s="84">
        <v>4.4221409549746925E-2</v>
      </c>
      <c r="J130" s="78"/>
      <c r="K130" s="40">
        <f t="shared" si="5"/>
        <v>4.8558277664608761E-2</v>
      </c>
      <c r="L130" s="40">
        <f t="shared" si="6"/>
        <v>-4.0268944817012306E-2</v>
      </c>
    </row>
    <row r="131" spans="2:13" x14ac:dyDescent="0.2">
      <c r="B131" s="67" t="s">
        <v>134</v>
      </c>
      <c r="C131" s="68">
        <v>1.2530050265899323E-2</v>
      </c>
      <c r="D131" s="69">
        <v>0.11123825572924591</v>
      </c>
      <c r="E131" s="70">
        <v>13727</v>
      </c>
      <c r="F131" s="71">
        <v>0</v>
      </c>
      <c r="H131" s="67" t="s">
        <v>134</v>
      </c>
      <c r="I131" s="84">
        <v>1.2010706455071328E-3</v>
      </c>
      <c r="J131" s="78"/>
      <c r="K131" s="40">
        <f t="shared" si="5"/>
        <v>1.0661989997692967E-2</v>
      </c>
      <c r="L131" s="40">
        <f t="shared" si="6"/>
        <v>-1.3529046695707786E-4</v>
      </c>
    </row>
    <row r="132" spans="2:13" x14ac:dyDescent="0.2">
      <c r="B132" s="67" t="s">
        <v>135</v>
      </c>
      <c r="C132" s="68">
        <v>1.7702338457055437E-2</v>
      </c>
      <c r="D132" s="69">
        <v>0.13187203089930338</v>
      </c>
      <c r="E132" s="70">
        <v>13727</v>
      </c>
      <c r="F132" s="71">
        <v>0</v>
      </c>
      <c r="H132" s="67" t="s">
        <v>135</v>
      </c>
      <c r="I132" s="84">
        <v>-7.8291257777471975E-3</v>
      </c>
      <c r="J132" s="78"/>
      <c r="K132" s="40">
        <f t="shared" si="5"/>
        <v>-5.8318142906884467E-2</v>
      </c>
      <c r="L132" s="40">
        <f t="shared" si="6"/>
        <v>1.0509721689686241E-3</v>
      </c>
    </row>
    <row r="133" spans="2:13" x14ac:dyDescent="0.2">
      <c r="B133" s="67" t="s">
        <v>136</v>
      </c>
      <c r="C133" s="68">
        <v>0.19144751220222914</v>
      </c>
      <c r="D133" s="69">
        <v>0.3934547493712014</v>
      </c>
      <c r="E133" s="70">
        <v>13727</v>
      </c>
      <c r="F133" s="71">
        <v>0</v>
      </c>
      <c r="H133" s="67" t="s">
        <v>136</v>
      </c>
      <c r="I133" s="84">
        <v>1.9844287414006005E-2</v>
      </c>
      <c r="J133" s="78"/>
      <c r="K133" s="40">
        <f t="shared" si="5"/>
        <v>4.0780160826145974E-2</v>
      </c>
      <c r="L133" s="40">
        <f t="shared" si="6"/>
        <v>-9.655848513479736E-3</v>
      </c>
    </row>
    <row r="134" spans="2:13" x14ac:dyDescent="0.2">
      <c r="B134" s="67" t="s">
        <v>137</v>
      </c>
      <c r="C134" s="68">
        <v>1.7483791068696726E-3</v>
      </c>
      <c r="D134" s="69">
        <v>4.1778576230405359E-2</v>
      </c>
      <c r="E134" s="70">
        <v>13727</v>
      </c>
      <c r="F134" s="71">
        <v>0</v>
      </c>
      <c r="H134" s="67" t="s">
        <v>137</v>
      </c>
      <c r="I134" s="84">
        <v>-6.0718751647678574E-4</v>
      </c>
      <c r="J134" s="78"/>
      <c r="K134" s="40">
        <f t="shared" si="5"/>
        <v>-1.4508055975059844E-2</v>
      </c>
      <c r="L134" s="40">
        <f t="shared" si="6"/>
        <v>2.5410008275664905E-5</v>
      </c>
    </row>
    <row r="135" spans="2:13" x14ac:dyDescent="0.2">
      <c r="B135" s="67" t="s">
        <v>138</v>
      </c>
      <c r="C135" s="68">
        <v>5.4636847089677282E-3</v>
      </c>
      <c r="D135" s="69">
        <v>7.3717221442490155E-2</v>
      </c>
      <c r="E135" s="70">
        <v>13727</v>
      </c>
      <c r="F135" s="71">
        <v>0</v>
      </c>
      <c r="H135" s="67" t="s">
        <v>138</v>
      </c>
      <c r="I135" s="84">
        <v>-2.0348712750849307E-3</v>
      </c>
      <c r="J135" s="78"/>
      <c r="K135" s="40">
        <f t="shared" si="5"/>
        <v>-2.7452925387229155E-2</v>
      </c>
      <c r="L135" s="40">
        <f t="shared" si="6"/>
        <v>1.5081815148272685E-4</v>
      </c>
    </row>
    <row r="136" spans="2:13" x14ac:dyDescent="0.2">
      <c r="B136" s="67" t="s">
        <v>139</v>
      </c>
      <c r="C136" s="68">
        <v>1.4569825890580607E-2</v>
      </c>
      <c r="D136" s="69">
        <v>0.11982734276879699</v>
      </c>
      <c r="E136" s="70">
        <v>13727</v>
      </c>
      <c r="F136" s="71">
        <v>0</v>
      </c>
      <c r="H136" s="67" t="s">
        <v>139</v>
      </c>
      <c r="I136" s="84">
        <v>-4.6157071930031908E-3</v>
      </c>
      <c r="J136" s="78"/>
      <c r="K136" s="40">
        <f t="shared" si="5"/>
        <v>-3.7958424494277034E-2</v>
      </c>
      <c r="L136" s="40">
        <f t="shared" si="6"/>
        <v>5.6122458038407688E-4</v>
      </c>
    </row>
    <row r="137" spans="2:13" x14ac:dyDescent="0.2">
      <c r="B137" s="67" t="s">
        <v>46</v>
      </c>
      <c r="C137" s="68">
        <v>0.53019596415822834</v>
      </c>
      <c r="D137" s="69">
        <v>0.49910555089014319</v>
      </c>
      <c r="E137" s="70">
        <v>13727</v>
      </c>
      <c r="F137" s="71">
        <v>0</v>
      </c>
      <c r="H137" s="67" t="s">
        <v>46</v>
      </c>
      <c r="I137" s="84">
        <v>-4.2000335199660815E-2</v>
      </c>
      <c r="J137" s="78"/>
      <c r="K137" s="40">
        <f t="shared" si="5"/>
        <v>-3.9534577301968368E-2</v>
      </c>
      <c r="L137" s="40">
        <f t="shared" si="6"/>
        <v>4.4616631044150389E-2</v>
      </c>
    </row>
    <row r="138" spans="2:13" ht="15.75" thickBot="1" x14ac:dyDescent="0.25">
      <c r="B138" s="72" t="s">
        <v>47</v>
      </c>
      <c r="C138" s="73">
        <v>2.1906461717782473</v>
      </c>
      <c r="D138" s="74">
        <v>1.5523334390405736</v>
      </c>
      <c r="E138" s="75">
        <v>13727</v>
      </c>
      <c r="F138" s="76">
        <v>0</v>
      </c>
      <c r="H138" s="72" t="s">
        <v>47</v>
      </c>
      <c r="I138" s="85">
        <v>-1.9941861553944461E-2</v>
      </c>
      <c r="J138" s="78"/>
      <c r="M138" s="41" t="str">
        <f>"((memsleep-"&amp;C138&amp;")/"&amp;D138&amp;")*("&amp;I138&amp;")"</f>
        <v>((memsleep-2.19064617177825)/1.55233343904057)*(-0.0199418615539445)</v>
      </c>
    </row>
    <row r="139" spans="2:13" ht="30.75" customHeight="1" thickTop="1" x14ac:dyDescent="0.2">
      <c r="B139" s="77" t="s">
        <v>41</v>
      </c>
      <c r="C139" s="77"/>
      <c r="D139" s="77"/>
      <c r="E139" s="77"/>
      <c r="F139" s="77"/>
      <c r="H139" s="77" t="s">
        <v>7</v>
      </c>
      <c r="I139" s="77"/>
      <c r="J139" s="78"/>
    </row>
  </sheetData>
  <mergeCells count="7">
    <mergeCell ref="B139:F139"/>
    <mergeCell ref="H4:I4"/>
    <mergeCell ref="H5:H6"/>
    <mergeCell ref="H139:I139"/>
    <mergeCell ref="K5:L5"/>
    <mergeCell ref="B5:F5"/>
    <mergeCell ref="B6"/>
  </mergeCells>
  <pageMargins left="0.25" right="0.2" top="0.25" bottom="0.25" header="0.55000000000000004" footer="0.05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7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  <c r="B1" s="41" t="s">
        <v>193</v>
      </c>
    </row>
    <row r="4" spans="1:12" ht="15.75" thickBot="1" x14ac:dyDescent="0.25">
      <c r="H4" s="86" t="s">
        <v>6</v>
      </c>
      <c r="I4" s="86"/>
      <c r="J4" s="107"/>
    </row>
    <row r="5" spans="1:12" ht="16.5" thickTop="1" thickBot="1" x14ac:dyDescent="0.25">
      <c r="B5" s="86" t="s">
        <v>0</v>
      </c>
      <c r="C5" s="86"/>
      <c r="D5" s="86"/>
      <c r="E5" s="86"/>
      <c r="F5" s="86"/>
      <c r="G5" s="34"/>
      <c r="H5" s="108" t="s">
        <v>40</v>
      </c>
      <c r="I5" s="109" t="s">
        <v>4</v>
      </c>
      <c r="J5" s="107"/>
      <c r="K5" s="50" t="s">
        <v>8</v>
      </c>
      <c r="L5" s="50"/>
    </row>
    <row r="6" spans="1:12" ht="27" thickTop="1" thickBot="1" x14ac:dyDescent="0.25">
      <c r="B6" s="87" t="s">
        <v>40</v>
      </c>
      <c r="C6" s="88" t="s">
        <v>1</v>
      </c>
      <c r="D6" s="89" t="s">
        <v>191</v>
      </c>
      <c r="E6" s="89" t="s">
        <v>192</v>
      </c>
      <c r="F6" s="90" t="s">
        <v>2</v>
      </c>
      <c r="G6" s="35"/>
      <c r="H6" s="110"/>
      <c r="I6" s="111" t="s">
        <v>5</v>
      </c>
      <c r="J6" s="107"/>
      <c r="K6" s="1" t="s">
        <v>9</v>
      </c>
      <c r="L6" s="1" t="s">
        <v>10</v>
      </c>
    </row>
    <row r="7" spans="1:12" ht="15.75" thickTop="1" x14ac:dyDescent="0.2">
      <c r="B7" s="91" t="s">
        <v>60</v>
      </c>
      <c r="C7" s="92">
        <v>8.6140724946695099E-2</v>
      </c>
      <c r="D7" s="93">
        <v>0.28060165499664164</v>
      </c>
      <c r="E7" s="94">
        <v>4690</v>
      </c>
      <c r="F7" s="95">
        <v>0</v>
      </c>
      <c r="G7" s="35"/>
      <c r="H7" s="91" t="s">
        <v>60</v>
      </c>
      <c r="I7" s="112">
        <v>2.1694955459971882E-2</v>
      </c>
      <c r="J7" s="107"/>
      <c r="K7" s="40">
        <f>((1-C7)/D7)*I7</f>
        <v>7.0655806606703481E-2</v>
      </c>
      <c r="L7" s="40">
        <f>((0-C7)/D7)*I7</f>
        <v>-6.6600433665674769E-3</v>
      </c>
    </row>
    <row r="8" spans="1:12" x14ac:dyDescent="0.2">
      <c r="B8" s="96" t="s">
        <v>61</v>
      </c>
      <c r="C8" s="97">
        <v>3.390191897654584E-2</v>
      </c>
      <c r="D8" s="98">
        <v>0.18099603268547848</v>
      </c>
      <c r="E8" s="99">
        <v>4690</v>
      </c>
      <c r="F8" s="100">
        <v>0</v>
      </c>
      <c r="G8" s="35"/>
      <c r="H8" s="96" t="s">
        <v>61</v>
      </c>
      <c r="I8" s="113">
        <v>1.5347731217510267E-3</v>
      </c>
      <c r="J8" s="107"/>
      <c r="K8" s="40">
        <f t="shared" ref="K8:K18" si="0">((1-C8)/D8)*I8</f>
        <v>8.1921208201653876E-3</v>
      </c>
      <c r="L8" s="40">
        <f t="shared" ref="L8:L71" si="1">((0-C8)/D8)*I8</f>
        <v>-2.8747455537547924E-4</v>
      </c>
    </row>
    <row r="9" spans="1:12" x14ac:dyDescent="0.2">
      <c r="B9" s="96" t="s">
        <v>62</v>
      </c>
      <c r="C9" s="97">
        <v>2.1535181236673775E-2</v>
      </c>
      <c r="D9" s="98">
        <v>0.14517544903816662</v>
      </c>
      <c r="E9" s="99">
        <v>4690</v>
      </c>
      <c r="F9" s="100">
        <v>0</v>
      </c>
      <c r="G9" s="35"/>
      <c r="H9" s="96" t="s">
        <v>62</v>
      </c>
      <c r="I9" s="113">
        <v>2.2125521432734777E-3</v>
      </c>
      <c r="J9" s="107"/>
      <c r="K9" s="40">
        <f t="shared" si="0"/>
        <v>1.4912331569942925E-2</v>
      </c>
      <c r="L9" s="40">
        <f t="shared" si="1"/>
        <v>-3.2820777698065707E-4</v>
      </c>
    </row>
    <row r="10" spans="1:12" x14ac:dyDescent="0.2">
      <c r="B10" s="96" t="s">
        <v>63</v>
      </c>
      <c r="C10" s="97">
        <v>0.10298507462686567</v>
      </c>
      <c r="D10" s="98">
        <v>0.30397179191226215</v>
      </c>
      <c r="E10" s="99">
        <v>4690</v>
      </c>
      <c r="F10" s="100">
        <v>0</v>
      </c>
      <c r="G10" s="35"/>
      <c r="H10" s="96" t="s">
        <v>63</v>
      </c>
      <c r="I10" s="113">
        <v>-1.941775270270038E-2</v>
      </c>
      <c r="J10" s="107"/>
      <c r="K10" s="40">
        <f t="shared" si="0"/>
        <v>-5.7301415641074563E-2</v>
      </c>
      <c r="L10" s="40">
        <f t="shared" si="1"/>
        <v>6.5786983015543171E-3</v>
      </c>
    </row>
    <row r="11" spans="1:12" x14ac:dyDescent="0.2">
      <c r="B11" s="96" t="s">
        <v>42</v>
      </c>
      <c r="C11" s="97">
        <v>0.33091684434968016</v>
      </c>
      <c r="D11" s="98">
        <v>0.47059335491232546</v>
      </c>
      <c r="E11" s="99">
        <v>4690</v>
      </c>
      <c r="F11" s="100">
        <v>0</v>
      </c>
      <c r="G11" s="35"/>
      <c r="H11" s="96" t="s">
        <v>42</v>
      </c>
      <c r="I11" s="113">
        <v>-1.9148797487313688E-2</v>
      </c>
      <c r="J11" s="107"/>
      <c r="K11" s="40">
        <f t="shared" si="0"/>
        <v>-2.7225496739340362E-2</v>
      </c>
      <c r="L11" s="40">
        <f t="shared" si="1"/>
        <v>1.3465255238832453E-2</v>
      </c>
    </row>
    <row r="12" spans="1:12" x14ac:dyDescent="0.2">
      <c r="B12" s="96" t="s">
        <v>64</v>
      </c>
      <c r="C12" s="97">
        <v>0.13070362473347549</v>
      </c>
      <c r="D12" s="98">
        <v>0.33711187821594979</v>
      </c>
      <c r="E12" s="99">
        <v>4690</v>
      </c>
      <c r="F12" s="100">
        <v>0</v>
      </c>
      <c r="G12" s="35"/>
      <c r="H12" s="96" t="s">
        <v>64</v>
      </c>
      <c r="I12" s="113">
        <v>-4.6873105159964635E-3</v>
      </c>
      <c r="J12" s="107"/>
      <c r="K12" s="40">
        <f t="shared" si="0"/>
        <v>-1.2086972618313405E-2</v>
      </c>
      <c r="L12" s="40">
        <f t="shared" si="1"/>
        <v>1.8173446688805786E-3</v>
      </c>
    </row>
    <row r="13" spans="1:12" x14ac:dyDescent="0.2">
      <c r="B13" s="96" t="s">
        <v>65</v>
      </c>
      <c r="C13" s="97">
        <v>3.2196162046908318E-2</v>
      </c>
      <c r="D13" s="98">
        <v>0.17653955490099046</v>
      </c>
      <c r="E13" s="99">
        <v>4690</v>
      </c>
      <c r="F13" s="100">
        <v>0</v>
      </c>
      <c r="G13" s="35"/>
      <c r="H13" s="96" t="s">
        <v>65</v>
      </c>
      <c r="I13" s="113">
        <v>-1.7893700203808306E-2</v>
      </c>
      <c r="J13" s="107"/>
      <c r="K13" s="40">
        <f t="shared" si="0"/>
        <v>-9.8094683325445145E-2</v>
      </c>
      <c r="L13" s="40">
        <f t="shared" si="1"/>
        <v>3.263339321908398E-3</v>
      </c>
    </row>
    <row r="14" spans="1:12" x14ac:dyDescent="0.2">
      <c r="B14" s="96" t="s">
        <v>66</v>
      </c>
      <c r="C14" s="97">
        <v>3.4115138592750532E-3</v>
      </c>
      <c r="D14" s="98">
        <v>5.8314668027849376E-2</v>
      </c>
      <c r="E14" s="99">
        <v>4690</v>
      </c>
      <c r="F14" s="100">
        <v>0</v>
      </c>
      <c r="G14" s="35"/>
      <c r="H14" s="96" t="s">
        <v>66</v>
      </c>
      <c r="I14" s="113">
        <v>-4.6866134619182103E-3</v>
      </c>
      <c r="J14" s="107"/>
      <c r="K14" s="40">
        <f t="shared" si="0"/>
        <v>-8.0093485448794077E-2</v>
      </c>
      <c r="L14" s="40">
        <f t="shared" si="1"/>
        <v>2.7417538878491771E-4</v>
      </c>
    </row>
    <row r="15" spans="1:12" x14ac:dyDescent="0.2">
      <c r="B15" s="96" t="s">
        <v>67</v>
      </c>
      <c r="C15" s="97">
        <v>3.1982942430703624E-3</v>
      </c>
      <c r="D15" s="98">
        <v>5.6468974313360863E-2</v>
      </c>
      <c r="E15" s="99">
        <v>4690</v>
      </c>
      <c r="F15" s="100">
        <v>0</v>
      </c>
      <c r="G15" s="35"/>
      <c r="H15" s="96" t="s">
        <v>67</v>
      </c>
      <c r="I15" s="113">
        <v>-5.9343353621893451E-3</v>
      </c>
      <c r="J15" s="107"/>
      <c r="K15" s="40">
        <f t="shared" si="0"/>
        <v>-0.10475408281259327</v>
      </c>
      <c r="L15" s="40">
        <f t="shared" si="1"/>
        <v>3.3610935661794629E-4</v>
      </c>
    </row>
    <row r="16" spans="1:12" x14ac:dyDescent="0.2">
      <c r="B16" s="96" t="s">
        <v>43</v>
      </c>
      <c r="C16" s="97">
        <v>2.5586353944562899E-2</v>
      </c>
      <c r="D16" s="98">
        <v>0.15791456391347297</v>
      </c>
      <c r="E16" s="99">
        <v>4690</v>
      </c>
      <c r="F16" s="100">
        <v>0</v>
      </c>
      <c r="G16" s="35"/>
      <c r="H16" s="96" t="s">
        <v>43</v>
      </c>
      <c r="I16" s="113">
        <v>-7.5626402437006281E-3</v>
      </c>
      <c r="J16" s="107"/>
      <c r="K16" s="40">
        <f t="shared" si="0"/>
        <v>-4.666535923632556E-2</v>
      </c>
      <c r="L16" s="40">
        <f t="shared" si="1"/>
        <v>1.2253486013914807E-3</v>
      </c>
    </row>
    <row r="17" spans="2:12" x14ac:dyDescent="0.2">
      <c r="B17" s="96" t="s">
        <v>68</v>
      </c>
      <c r="C17" s="97">
        <v>5.5437100213219619E-3</v>
      </c>
      <c r="D17" s="98">
        <v>7.425734324707553E-2</v>
      </c>
      <c r="E17" s="99">
        <v>4690</v>
      </c>
      <c r="F17" s="100">
        <v>0</v>
      </c>
      <c r="G17" s="35"/>
      <c r="H17" s="96" t="s">
        <v>68</v>
      </c>
      <c r="I17" s="113">
        <v>-1.4694881636523984E-3</v>
      </c>
      <c r="J17" s="107"/>
      <c r="K17" s="40">
        <f t="shared" si="0"/>
        <v>-1.9679424060877596E-2</v>
      </c>
      <c r="L17" s="40">
        <f t="shared" si="1"/>
        <v>1.0970519416441199E-4</v>
      </c>
    </row>
    <row r="18" spans="2:12" x14ac:dyDescent="0.2">
      <c r="B18" s="96" t="s">
        <v>69</v>
      </c>
      <c r="C18" s="97">
        <v>5.5437100213219619E-3</v>
      </c>
      <c r="D18" s="98">
        <v>7.4257343247078972E-2</v>
      </c>
      <c r="E18" s="99">
        <v>4690</v>
      </c>
      <c r="F18" s="100">
        <v>0</v>
      </c>
      <c r="G18" s="35"/>
      <c r="H18" s="96" t="s">
        <v>69</v>
      </c>
      <c r="I18" s="113">
        <v>-6.1507862945190291E-3</v>
      </c>
      <c r="J18" s="107"/>
      <c r="K18" s="40">
        <f t="shared" si="0"/>
        <v>-8.2371491510904601E-2</v>
      </c>
      <c r="L18" s="40">
        <f t="shared" si="1"/>
        <v>4.5918927514655228E-4</v>
      </c>
    </row>
    <row r="19" spans="2:12" ht="24" x14ac:dyDescent="0.2">
      <c r="B19" s="96" t="s">
        <v>44</v>
      </c>
      <c r="C19" s="97">
        <v>1.0660980810234541E-2</v>
      </c>
      <c r="D19" s="98">
        <v>0.10271111757958844</v>
      </c>
      <c r="E19" s="99">
        <v>4690</v>
      </c>
      <c r="F19" s="100">
        <v>0</v>
      </c>
      <c r="G19" s="35"/>
      <c r="H19" s="96" t="s">
        <v>44</v>
      </c>
      <c r="I19" s="113">
        <v>-1.0782776975025828E-2</v>
      </c>
      <c r="J19" s="107"/>
      <c r="K19" s="40">
        <f>((1-C19)/D19)*I19</f>
        <v>-0.10386238849312289</v>
      </c>
      <c r="L19" s="40">
        <f t="shared" si="1"/>
        <v>1.1192067725552036E-3</v>
      </c>
    </row>
    <row r="20" spans="2:12" x14ac:dyDescent="0.2">
      <c r="B20" s="96" t="s">
        <v>45</v>
      </c>
      <c r="C20" s="97">
        <v>2.3454157782515993E-2</v>
      </c>
      <c r="D20" s="98">
        <v>0.15135701140570862</v>
      </c>
      <c r="E20" s="99">
        <v>4690</v>
      </c>
      <c r="F20" s="100">
        <v>0</v>
      </c>
      <c r="G20" s="35"/>
      <c r="H20" s="96" t="s">
        <v>45</v>
      </c>
      <c r="I20" s="113">
        <v>1.9157920673464758E-2</v>
      </c>
      <c r="J20" s="107"/>
      <c r="K20" s="40">
        <f t="shared" ref="K20:K58" si="2">((1-C20)/D20)*I20</f>
        <v>0.12360568965686364</v>
      </c>
      <c r="L20" s="40">
        <f t="shared" ref="L20:L58" si="3">((0-C20)/D20)*I20</f>
        <v>-2.9686956031124458E-3</v>
      </c>
    </row>
    <row r="21" spans="2:12" x14ac:dyDescent="0.2">
      <c r="B21" s="96" t="s">
        <v>145</v>
      </c>
      <c r="C21" s="97">
        <v>0.17697228144989338</v>
      </c>
      <c r="D21" s="98">
        <v>0.38168593865648826</v>
      </c>
      <c r="E21" s="99">
        <v>4690</v>
      </c>
      <c r="F21" s="100">
        <v>0</v>
      </c>
      <c r="G21" s="35"/>
      <c r="H21" s="96" t="s">
        <v>145</v>
      </c>
      <c r="I21" s="113">
        <v>3.4127510147644646E-2</v>
      </c>
      <c r="J21" s="107"/>
      <c r="K21" s="40">
        <f t="shared" si="2"/>
        <v>7.3589000725254053E-2</v>
      </c>
      <c r="L21" s="40">
        <f t="shared" si="3"/>
        <v>-1.5823541606725611E-2</v>
      </c>
    </row>
    <row r="22" spans="2:12" x14ac:dyDescent="0.2">
      <c r="B22" s="96" t="s">
        <v>146</v>
      </c>
      <c r="C22" s="97">
        <v>7.2494669509594887E-3</v>
      </c>
      <c r="D22" s="98">
        <v>8.4843662285403812E-2</v>
      </c>
      <c r="E22" s="99">
        <v>4690</v>
      </c>
      <c r="F22" s="100">
        <v>0</v>
      </c>
      <c r="G22" s="35"/>
      <c r="H22" s="96" t="s">
        <v>146</v>
      </c>
      <c r="I22" s="113">
        <v>6.08831068754862E-3</v>
      </c>
      <c r="J22" s="107"/>
      <c r="K22" s="40">
        <f t="shared" si="2"/>
        <v>7.1238953124161397E-2</v>
      </c>
      <c r="L22" s="40">
        <f t="shared" si="3"/>
        <v>-5.2021572298571479E-4</v>
      </c>
    </row>
    <row r="23" spans="2:12" x14ac:dyDescent="0.2">
      <c r="B23" s="96" t="s">
        <v>70</v>
      </c>
      <c r="C23" s="97">
        <v>0.10895522388059702</v>
      </c>
      <c r="D23" s="98">
        <v>0.31161625068980614</v>
      </c>
      <c r="E23" s="99">
        <v>4690</v>
      </c>
      <c r="F23" s="100">
        <v>0</v>
      </c>
      <c r="G23" s="35"/>
      <c r="H23" s="96" t="s">
        <v>70</v>
      </c>
      <c r="I23" s="113">
        <v>2.5216824258614615E-2</v>
      </c>
      <c r="J23" s="107"/>
      <c r="K23" s="40">
        <f t="shared" si="2"/>
        <v>7.2105737349129298E-2</v>
      </c>
      <c r="L23" s="40">
        <f t="shared" si="3"/>
        <v>-8.8169494581012368E-3</v>
      </c>
    </row>
    <row r="24" spans="2:12" x14ac:dyDescent="0.2">
      <c r="B24" s="96" t="s">
        <v>71</v>
      </c>
      <c r="C24" s="97">
        <v>0.29168443496801705</v>
      </c>
      <c r="D24" s="98">
        <v>0.45458628105027543</v>
      </c>
      <c r="E24" s="99">
        <v>4690</v>
      </c>
      <c r="F24" s="100">
        <v>0</v>
      </c>
      <c r="G24" s="35"/>
      <c r="H24" s="96" t="s">
        <v>71</v>
      </c>
      <c r="I24" s="113">
        <v>5.1548188011574327E-2</v>
      </c>
      <c r="J24" s="107"/>
      <c r="K24" s="40">
        <f t="shared" si="2"/>
        <v>8.0320030409705742E-2</v>
      </c>
      <c r="L24" s="40">
        <f t="shared" si="3"/>
        <v>-3.3075798194002838E-2</v>
      </c>
    </row>
    <row r="25" spans="2:12" x14ac:dyDescent="0.2">
      <c r="B25" s="96" t="s">
        <v>72</v>
      </c>
      <c r="C25" s="97">
        <v>4.8187633262260131E-2</v>
      </c>
      <c r="D25" s="98">
        <v>0.21418535615430825</v>
      </c>
      <c r="E25" s="99">
        <v>4690</v>
      </c>
      <c r="F25" s="100">
        <v>0</v>
      </c>
      <c r="G25" s="35"/>
      <c r="H25" s="96" t="s">
        <v>72</v>
      </c>
      <c r="I25" s="113">
        <v>-2.2691411770295383E-3</v>
      </c>
      <c r="J25" s="107"/>
      <c r="K25" s="40">
        <f t="shared" si="2"/>
        <v>-1.0083773573271443E-2</v>
      </c>
      <c r="L25" s="40">
        <f t="shared" si="3"/>
        <v>5.1051362624537325E-4</v>
      </c>
    </row>
    <row r="26" spans="2:12" x14ac:dyDescent="0.2">
      <c r="B26" s="96" t="s">
        <v>73</v>
      </c>
      <c r="C26" s="97">
        <v>1.2793176972281451E-3</v>
      </c>
      <c r="D26" s="98">
        <v>3.5748475886650553E-2</v>
      </c>
      <c r="E26" s="99">
        <v>4690</v>
      </c>
      <c r="F26" s="100">
        <v>0</v>
      </c>
      <c r="G26" s="35"/>
      <c r="H26" s="96" t="s">
        <v>73</v>
      </c>
      <c r="I26" s="113">
        <v>-2.4693187498789517E-4</v>
      </c>
      <c r="J26" s="107"/>
      <c r="K26" s="40">
        <f t="shared" si="2"/>
        <v>-6.8986429366155576E-3</v>
      </c>
      <c r="L26" s="40">
        <f t="shared" si="3"/>
        <v>8.8368611485254791E-6</v>
      </c>
    </row>
    <row r="27" spans="2:12" x14ac:dyDescent="0.2">
      <c r="B27" s="96" t="s">
        <v>74</v>
      </c>
      <c r="C27" s="97">
        <v>6.3965884861407255E-4</v>
      </c>
      <c r="D27" s="98">
        <v>2.528608342175994E-2</v>
      </c>
      <c r="E27" s="99">
        <v>4690</v>
      </c>
      <c r="F27" s="100">
        <v>0</v>
      </c>
      <c r="G27" s="35"/>
      <c r="H27" s="96" t="s">
        <v>74</v>
      </c>
      <c r="I27" s="113">
        <v>-5.9500673252477296E-4</v>
      </c>
      <c r="J27" s="107"/>
      <c r="K27" s="40">
        <f t="shared" si="2"/>
        <v>-2.3515944374826472E-2</v>
      </c>
      <c r="L27" s="40">
        <f t="shared" si="3"/>
        <v>1.5051809926281079E-5</v>
      </c>
    </row>
    <row r="28" spans="2:12" x14ac:dyDescent="0.2">
      <c r="B28" s="96" t="s">
        <v>75</v>
      </c>
      <c r="C28" s="97">
        <v>1.1300639658848614E-2</v>
      </c>
      <c r="D28" s="98">
        <v>0.10571337663307194</v>
      </c>
      <c r="E28" s="99">
        <v>4690</v>
      </c>
      <c r="F28" s="100">
        <v>0</v>
      </c>
      <c r="G28" s="35"/>
      <c r="H28" s="96" t="s">
        <v>75</v>
      </c>
      <c r="I28" s="113">
        <v>-6.879827608344288E-3</v>
      </c>
      <c r="J28" s="107"/>
      <c r="K28" s="40">
        <f t="shared" si="2"/>
        <v>-6.4344564257342918E-2</v>
      </c>
      <c r="L28" s="40">
        <f t="shared" si="3"/>
        <v>7.354457419968028E-4</v>
      </c>
    </row>
    <row r="29" spans="2:12" x14ac:dyDescent="0.2">
      <c r="B29" s="96" t="s">
        <v>76</v>
      </c>
      <c r="C29" s="97">
        <v>0.10149253731343283</v>
      </c>
      <c r="D29" s="98">
        <v>0.3020120034218588</v>
      </c>
      <c r="E29" s="99">
        <v>4690</v>
      </c>
      <c r="F29" s="100">
        <v>0</v>
      </c>
      <c r="G29" s="35"/>
      <c r="H29" s="96" t="s">
        <v>76</v>
      </c>
      <c r="I29" s="113">
        <v>-2.452386498998398E-2</v>
      </c>
      <c r="J29" s="107"/>
      <c r="K29" s="40">
        <f t="shared" si="2"/>
        <v>-7.2960264684048051E-2</v>
      </c>
      <c r="L29" s="40">
        <f t="shared" si="3"/>
        <v>8.2413588015203751E-3</v>
      </c>
    </row>
    <row r="30" spans="2:12" x14ac:dyDescent="0.2">
      <c r="B30" s="96" t="s">
        <v>77</v>
      </c>
      <c r="C30" s="97">
        <v>4.562899786780384E-2</v>
      </c>
      <c r="D30" s="98">
        <v>0.20870141224864838</v>
      </c>
      <c r="E30" s="99">
        <v>4690</v>
      </c>
      <c r="F30" s="100">
        <v>0</v>
      </c>
      <c r="G30" s="35"/>
      <c r="H30" s="96" t="s">
        <v>77</v>
      </c>
      <c r="I30" s="113">
        <v>-2.8715895862072224E-2</v>
      </c>
      <c r="J30" s="107"/>
      <c r="K30" s="40">
        <f t="shared" si="2"/>
        <v>-0.13131496340023996</v>
      </c>
      <c r="L30" s="40">
        <f t="shared" si="3"/>
        <v>6.2782399838363168E-3</v>
      </c>
    </row>
    <row r="31" spans="2:12" x14ac:dyDescent="0.2">
      <c r="B31" s="96" t="s">
        <v>79</v>
      </c>
      <c r="C31" s="97">
        <v>2.7718550106609809E-3</v>
      </c>
      <c r="D31" s="98">
        <v>5.258099782061041E-2</v>
      </c>
      <c r="E31" s="99">
        <v>4690</v>
      </c>
      <c r="F31" s="100">
        <v>0</v>
      </c>
      <c r="G31" s="35"/>
      <c r="H31" s="96" t="s">
        <v>79</v>
      </c>
      <c r="I31" s="113">
        <v>-1.2968155610317957E-3</v>
      </c>
      <c r="J31" s="107"/>
      <c r="K31" s="40">
        <f t="shared" si="2"/>
        <v>-2.4594835205164874E-2</v>
      </c>
      <c r="L31" s="40">
        <f t="shared" si="3"/>
        <v>6.8362808994471545E-5</v>
      </c>
    </row>
    <row r="32" spans="2:12" x14ac:dyDescent="0.2">
      <c r="B32" s="96" t="s">
        <v>80</v>
      </c>
      <c r="C32" s="97">
        <v>1.4925373134328358E-3</v>
      </c>
      <c r="D32" s="98">
        <v>3.8608645104682184E-2</v>
      </c>
      <c r="E32" s="99">
        <v>4690</v>
      </c>
      <c r="F32" s="100">
        <v>0</v>
      </c>
      <c r="G32" s="35"/>
      <c r="H32" s="96" t="s">
        <v>80</v>
      </c>
      <c r="I32" s="113">
        <v>-2.403768947146191E-3</v>
      </c>
      <c r="J32" s="107"/>
      <c r="K32" s="40">
        <f t="shared" si="2"/>
        <v>-6.2166937632541462E-2</v>
      </c>
      <c r="L32" s="40">
        <f t="shared" si="3"/>
        <v>9.2925168359553751E-5</v>
      </c>
    </row>
    <row r="33" spans="2:12" x14ac:dyDescent="0.2">
      <c r="B33" s="96" t="s">
        <v>81</v>
      </c>
      <c r="C33" s="97">
        <v>6.7590618336886996E-2</v>
      </c>
      <c r="D33" s="98">
        <v>0.25106884926080142</v>
      </c>
      <c r="E33" s="99">
        <v>4690</v>
      </c>
      <c r="F33" s="100">
        <v>0</v>
      </c>
      <c r="G33" s="35"/>
      <c r="H33" s="96" t="s">
        <v>81</v>
      </c>
      <c r="I33" s="113">
        <v>-2.2195715792077773E-2</v>
      </c>
      <c r="J33" s="107"/>
      <c r="K33" s="40">
        <f t="shared" si="2"/>
        <v>-8.2429555471310909E-2</v>
      </c>
      <c r="L33" s="40">
        <f t="shared" si="3"/>
        <v>5.9753416611949602E-3</v>
      </c>
    </row>
    <row r="34" spans="2:12" x14ac:dyDescent="0.2">
      <c r="B34" s="96" t="s">
        <v>147</v>
      </c>
      <c r="C34" s="97">
        <v>6.3965884861407255E-4</v>
      </c>
      <c r="D34" s="98">
        <v>2.5286083421759212E-2</v>
      </c>
      <c r="E34" s="99">
        <v>4690</v>
      </c>
      <c r="F34" s="100">
        <v>0</v>
      </c>
      <c r="G34" s="35"/>
      <c r="H34" s="96" t="s">
        <v>147</v>
      </c>
      <c r="I34" s="113">
        <v>5.9293296889224292E-4</v>
      </c>
      <c r="J34" s="107"/>
      <c r="K34" s="40">
        <f t="shared" si="2"/>
        <v>2.3433984780820226E-2</v>
      </c>
      <c r="L34" s="40">
        <f t="shared" si="3"/>
        <v>-1.4999350190411923E-5</v>
      </c>
    </row>
    <row r="35" spans="2:12" x14ac:dyDescent="0.2">
      <c r="B35" s="96" t="s">
        <v>82</v>
      </c>
      <c r="C35" s="97">
        <v>2.8784648187633263E-2</v>
      </c>
      <c r="D35" s="98">
        <v>0.16721858232513112</v>
      </c>
      <c r="E35" s="99">
        <v>4690</v>
      </c>
      <c r="F35" s="100">
        <v>0</v>
      </c>
      <c r="G35" s="35"/>
      <c r="H35" s="96" t="s">
        <v>82</v>
      </c>
      <c r="I35" s="113">
        <v>4.0781936785123417E-3</v>
      </c>
      <c r="J35" s="107"/>
      <c r="K35" s="40">
        <f t="shared" si="2"/>
        <v>2.368638851712157E-2</v>
      </c>
      <c r="L35" s="40">
        <f t="shared" si="3"/>
        <v>-7.0201151477747802E-4</v>
      </c>
    </row>
    <row r="36" spans="2:12" x14ac:dyDescent="0.2">
      <c r="B36" s="96" t="s">
        <v>83</v>
      </c>
      <c r="C36" s="97">
        <v>9.4243070362473341E-2</v>
      </c>
      <c r="D36" s="98">
        <v>0.29219773893601131</v>
      </c>
      <c r="E36" s="99">
        <v>4690</v>
      </c>
      <c r="F36" s="100">
        <v>0</v>
      </c>
      <c r="G36" s="35"/>
      <c r="H36" s="96" t="s">
        <v>83</v>
      </c>
      <c r="I36" s="113">
        <v>8.7333238155375206E-3</v>
      </c>
      <c r="J36" s="107"/>
      <c r="K36" s="40">
        <f t="shared" si="2"/>
        <v>2.707162825248224E-2</v>
      </c>
      <c r="L36" s="40">
        <f t="shared" si="3"/>
        <v>-2.8167748793778602E-3</v>
      </c>
    </row>
    <row r="37" spans="2:12" x14ac:dyDescent="0.2">
      <c r="B37" s="96" t="s">
        <v>84</v>
      </c>
      <c r="C37" s="97">
        <v>5.7569296375266525E-2</v>
      </c>
      <c r="D37" s="98">
        <v>0.23295201910041857</v>
      </c>
      <c r="E37" s="99">
        <v>4690</v>
      </c>
      <c r="F37" s="100">
        <v>0</v>
      </c>
      <c r="G37" s="35"/>
      <c r="H37" s="96" t="s">
        <v>84</v>
      </c>
      <c r="I37" s="113">
        <v>-8.6147828265883747E-4</v>
      </c>
      <c r="J37" s="107"/>
      <c r="K37" s="40">
        <f t="shared" si="2"/>
        <v>-3.4851965963583979E-3</v>
      </c>
      <c r="L37" s="40">
        <f t="shared" si="3"/>
        <v>2.12896624664427E-4</v>
      </c>
    </row>
    <row r="38" spans="2:12" x14ac:dyDescent="0.2">
      <c r="B38" s="96" t="s">
        <v>85</v>
      </c>
      <c r="C38" s="97">
        <v>2.1321961620469083E-3</v>
      </c>
      <c r="D38" s="98">
        <v>4.6131373868747293E-2</v>
      </c>
      <c r="E38" s="99">
        <v>4690</v>
      </c>
      <c r="F38" s="100">
        <v>0</v>
      </c>
      <c r="G38" s="35"/>
      <c r="H38" s="96" t="s">
        <v>85</v>
      </c>
      <c r="I38" s="113">
        <v>-3.5320743947254757E-4</v>
      </c>
      <c r="J38" s="107"/>
      <c r="K38" s="40">
        <f t="shared" si="2"/>
        <v>-7.64023054957129E-3</v>
      </c>
      <c r="L38" s="40">
        <f t="shared" si="3"/>
        <v>1.6325278952075405E-5</v>
      </c>
    </row>
    <row r="39" spans="2:12" x14ac:dyDescent="0.2">
      <c r="B39" s="96" t="s">
        <v>86</v>
      </c>
      <c r="C39" s="97">
        <v>3.0703624733475481E-2</v>
      </c>
      <c r="D39" s="98">
        <v>0.17253190755702269</v>
      </c>
      <c r="E39" s="99">
        <v>4690</v>
      </c>
      <c r="F39" s="100">
        <v>0</v>
      </c>
      <c r="G39" s="35"/>
      <c r="H39" s="96" t="s">
        <v>86</v>
      </c>
      <c r="I39" s="113">
        <v>-3.2697124227675352E-2</v>
      </c>
      <c r="J39" s="107"/>
      <c r="K39" s="40">
        <f t="shared" si="2"/>
        <v>-0.18369474055139748</v>
      </c>
      <c r="L39" s="40">
        <f t="shared" si="3"/>
        <v>5.8187511305326086E-3</v>
      </c>
    </row>
    <row r="40" spans="2:12" x14ac:dyDescent="0.2">
      <c r="B40" s="96" t="s">
        <v>87</v>
      </c>
      <c r="C40" s="97">
        <v>7.9744136460554366E-2</v>
      </c>
      <c r="D40" s="98">
        <v>0.27092556103326959</v>
      </c>
      <c r="E40" s="99">
        <v>4690</v>
      </c>
      <c r="F40" s="100">
        <v>0</v>
      </c>
      <c r="G40" s="35"/>
      <c r="H40" s="96" t="s">
        <v>87</v>
      </c>
      <c r="I40" s="113">
        <v>-2.0307264841521424E-2</v>
      </c>
      <c r="J40" s="107"/>
      <c r="K40" s="40">
        <f t="shared" si="2"/>
        <v>-6.8977912130497185E-2</v>
      </c>
      <c r="L40" s="40">
        <f t="shared" si="3"/>
        <v>5.9772333495843252E-3</v>
      </c>
    </row>
    <row r="41" spans="2:12" ht="24" x14ac:dyDescent="0.2">
      <c r="B41" s="96" t="s">
        <v>88</v>
      </c>
      <c r="C41" s="97">
        <v>1.7484008528784647E-2</v>
      </c>
      <c r="D41" s="98">
        <v>0.13108005763673453</v>
      </c>
      <c r="E41" s="99">
        <v>4690</v>
      </c>
      <c r="F41" s="100">
        <v>0</v>
      </c>
      <c r="G41" s="35"/>
      <c r="H41" s="96" t="s">
        <v>88</v>
      </c>
      <c r="I41" s="113">
        <v>-1.8825271161121673E-2</v>
      </c>
      <c r="J41" s="107"/>
      <c r="K41" s="40">
        <f t="shared" si="2"/>
        <v>-0.14110559831185557</v>
      </c>
      <c r="L41" s="40">
        <f t="shared" si="3"/>
        <v>2.510993719959235E-3</v>
      </c>
    </row>
    <row r="42" spans="2:12" x14ac:dyDescent="0.2">
      <c r="B42" s="96" t="s">
        <v>89</v>
      </c>
      <c r="C42" s="97">
        <v>4.2643923240938164E-4</v>
      </c>
      <c r="D42" s="98">
        <v>2.0648203016455088E-2</v>
      </c>
      <c r="E42" s="99">
        <v>4690</v>
      </c>
      <c r="F42" s="100">
        <v>0</v>
      </c>
      <c r="G42" s="35"/>
      <c r="H42" s="96" t="s">
        <v>89</v>
      </c>
      <c r="I42" s="113">
        <v>-3.8576606726944875E-3</v>
      </c>
      <c r="J42" s="107"/>
      <c r="K42" s="40">
        <f t="shared" si="2"/>
        <v>-0.18674824205115423</v>
      </c>
      <c r="L42" s="40">
        <f t="shared" si="3"/>
        <v>7.9670751728308116E-5</v>
      </c>
    </row>
    <row r="43" spans="2:12" x14ac:dyDescent="0.2">
      <c r="B43" s="96" t="s">
        <v>90</v>
      </c>
      <c r="C43" s="97">
        <v>2.1321961620469083E-3</v>
      </c>
      <c r="D43" s="98">
        <v>4.6131373868746786E-2</v>
      </c>
      <c r="E43" s="99">
        <v>4690</v>
      </c>
      <c r="F43" s="100">
        <v>0</v>
      </c>
      <c r="G43" s="35"/>
      <c r="H43" s="96" t="s">
        <v>90</v>
      </c>
      <c r="I43" s="113">
        <v>-1.8022770413010753E-3</v>
      </c>
      <c r="J43" s="107"/>
      <c r="K43" s="40">
        <f t="shared" si="2"/>
        <v>-3.8985056855830515E-2</v>
      </c>
      <c r="L43" s="40">
        <f t="shared" si="3"/>
        <v>8.3301403538099401E-5</v>
      </c>
    </row>
    <row r="44" spans="2:12" x14ac:dyDescent="0.2">
      <c r="B44" s="96" t="s">
        <v>91</v>
      </c>
      <c r="C44" s="97">
        <v>3.8379530916844351E-3</v>
      </c>
      <c r="D44" s="98">
        <v>6.1838811177011704E-2</v>
      </c>
      <c r="E44" s="99">
        <v>4690</v>
      </c>
      <c r="F44" s="100">
        <v>0</v>
      </c>
      <c r="G44" s="35"/>
      <c r="H44" s="96" t="s">
        <v>91</v>
      </c>
      <c r="I44" s="113">
        <v>-2.5166927668939113E-3</v>
      </c>
      <c r="J44" s="107"/>
      <c r="K44" s="40">
        <f t="shared" si="2"/>
        <v>-4.0541429733053622E-2</v>
      </c>
      <c r="L44" s="40">
        <f t="shared" si="3"/>
        <v>1.5619557688248401E-4</v>
      </c>
    </row>
    <row r="45" spans="2:12" x14ac:dyDescent="0.2">
      <c r="B45" s="96" t="s">
        <v>92</v>
      </c>
      <c r="C45" s="97">
        <v>1.2793176972281451E-3</v>
      </c>
      <c r="D45" s="98">
        <v>3.574847588665301E-2</v>
      </c>
      <c r="E45" s="99">
        <v>4690</v>
      </c>
      <c r="F45" s="100">
        <v>0</v>
      </c>
      <c r="G45" s="35"/>
      <c r="H45" s="96" t="s">
        <v>92</v>
      </c>
      <c r="I45" s="113">
        <v>-6.5518650921655584E-4</v>
      </c>
      <c r="J45" s="107"/>
      <c r="K45" s="40">
        <f t="shared" si="2"/>
        <v>-1.8304229796958598E-2</v>
      </c>
      <c r="L45" s="40">
        <f t="shared" si="3"/>
        <v>2.3446921174584032E-5</v>
      </c>
    </row>
    <row r="46" spans="2:12" x14ac:dyDescent="0.2">
      <c r="B46" s="96" t="s">
        <v>149</v>
      </c>
      <c r="C46" s="97">
        <v>3.6247334754797439E-2</v>
      </c>
      <c r="D46" s="98">
        <v>0.18692489284891742</v>
      </c>
      <c r="E46" s="99">
        <v>4690</v>
      </c>
      <c r="F46" s="100">
        <v>0</v>
      </c>
      <c r="G46" s="35"/>
      <c r="H46" s="96" t="s">
        <v>149</v>
      </c>
      <c r="I46" s="113">
        <v>9.5526517986758899E-3</v>
      </c>
      <c r="J46" s="107"/>
      <c r="K46" s="40">
        <f t="shared" si="2"/>
        <v>4.9251833133719433E-2</v>
      </c>
      <c r="L46" s="40">
        <f t="shared" si="3"/>
        <v>-1.8523919541443153E-3</v>
      </c>
    </row>
    <row r="47" spans="2:12" x14ac:dyDescent="0.2">
      <c r="B47" s="96" t="s">
        <v>150</v>
      </c>
      <c r="C47" s="97">
        <v>1.2793176972281451E-3</v>
      </c>
      <c r="D47" s="98">
        <v>3.5748475886653926E-2</v>
      </c>
      <c r="E47" s="99">
        <v>4690</v>
      </c>
      <c r="F47" s="100">
        <v>0</v>
      </c>
      <c r="G47" s="35"/>
      <c r="H47" s="96" t="s">
        <v>150</v>
      </c>
      <c r="I47" s="113">
        <v>1.8168721446734618E-3</v>
      </c>
      <c r="J47" s="107"/>
      <c r="K47" s="40">
        <f t="shared" si="2"/>
        <v>5.0758745456407281E-2</v>
      </c>
      <c r="L47" s="40">
        <f t="shared" si="3"/>
        <v>-6.5019742258420941E-5</v>
      </c>
    </row>
    <row r="48" spans="2:12" ht="24" x14ac:dyDescent="0.2">
      <c r="B48" s="96" t="s">
        <v>151</v>
      </c>
      <c r="C48" s="97">
        <v>0.38592750533049042</v>
      </c>
      <c r="D48" s="98">
        <v>0.48686549180732058</v>
      </c>
      <c r="E48" s="99">
        <v>4690</v>
      </c>
      <c r="F48" s="100">
        <v>0</v>
      </c>
      <c r="G48" s="35"/>
      <c r="H48" s="96" t="s">
        <v>151</v>
      </c>
      <c r="I48" s="113">
        <v>6.1807271529060862E-2</v>
      </c>
      <c r="J48" s="107"/>
      <c r="K48" s="40">
        <f t="shared" si="2"/>
        <v>7.7956121465241765E-2</v>
      </c>
      <c r="L48" s="40">
        <f t="shared" si="3"/>
        <v>-4.8993256893085979E-2</v>
      </c>
    </row>
    <row r="49" spans="2:12" x14ac:dyDescent="0.2">
      <c r="B49" s="96" t="s">
        <v>152</v>
      </c>
      <c r="C49" s="97">
        <v>2.5799573560767591E-2</v>
      </c>
      <c r="D49" s="98">
        <v>0.15855382606581744</v>
      </c>
      <c r="E49" s="99">
        <v>4690</v>
      </c>
      <c r="F49" s="100">
        <v>0</v>
      </c>
      <c r="G49" s="35"/>
      <c r="H49" s="96" t="s">
        <v>152</v>
      </c>
      <c r="I49" s="113">
        <v>1.0226856065133367E-2</v>
      </c>
      <c r="J49" s="107"/>
      <c r="K49" s="40">
        <f t="shared" si="2"/>
        <v>6.283675258426008E-2</v>
      </c>
      <c r="L49" s="40">
        <f t="shared" si="3"/>
        <v>-1.6640943450854605E-3</v>
      </c>
    </row>
    <row r="50" spans="2:12" x14ac:dyDescent="0.2">
      <c r="B50" s="96" t="s">
        <v>153</v>
      </c>
      <c r="C50" s="97">
        <v>3.0063965884861408E-2</v>
      </c>
      <c r="D50" s="98">
        <v>0.17078156421735605</v>
      </c>
      <c r="E50" s="99">
        <v>4690</v>
      </c>
      <c r="F50" s="100">
        <v>0</v>
      </c>
      <c r="G50" s="35"/>
      <c r="H50" s="96" t="s">
        <v>153</v>
      </c>
      <c r="I50" s="113">
        <v>6.6673556703058159E-3</v>
      </c>
      <c r="J50" s="107"/>
      <c r="K50" s="40">
        <f t="shared" si="2"/>
        <v>3.7866549276132533E-2</v>
      </c>
      <c r="L50" s="40">
        <f t="shared" si="3"/>
        <v>-1.1737048687480076E-3</v>
      </c>
    </row>
    <row r="51" spans="2:12" x14ac:dyDescent="0.2">
      <c r="B51" s="96" t="s">
        <v>154</v>
      </c>
      <c r="C51" s="97">
        <v>9.4029850746268656E-2</v>
      </c>
      <c r="D51" s="98">
        <v>0.29190136277859147</v>
      </c>
      <c r="E51" s="99">
        <v>4690</v>
      </c>
      <c r="F51" s="100">
        <v>0</v>
      </c>
      <c r="G51" s="35"/>
      <c r="H51" s="96" t="s">
        <v>154</v>
      </c>
      <c r="I51" s="113">
        <v>6.0201931855356642E-3</v>
      </c>
      <c r="J51" s="107"/>
      <c r="K51" s="40">
        <f t="shared" si="2"/>
        <v>1.8684788816738115E-2</v>
      </c>
      <c r="L51" s="40">
        <f t="shared" si="3"/>
        <v>-1.9392779167289975E-3</v>
      </c>
    </row>
    <row r="52" spans="2:12" x14ac:dyDescent="0.2">
      <c r="B52" s="96" t="s">
        <v>155</v>
      </c>
      <c r="C52" s="97">
        <v>1.2579957356076759E-2</v>
      </c>
      <c r="D52" s="98">
        <v>0.11146457349479896</v>
      </c>
      <c r="E52" s="99">
        <v>4690</v>
      </c>
      <c r="F52" s="100">
        <v>0</v>
      </c>
      <c r="G52" s="35"/>
      <c r="H52" s="96" t="s">
        <v>155</v>
      </c>
      <c r="I52" s="113">
        <v>-4.3373468432791737E-3</v>
      </c>
      <c r="J52" s="107"/>
      <c r="K52" s="40">
        <f t="shared" si="2"/>
        <v>-3.8422819651770759E-2</v>
      </c>
      <c r="L52" s="40">
        <f t="shared" si="3"/>
        <v>4.8951551704912004E-4</v>
      </c>
    </row>
    <row r="53" spans="2:12" x14ac:dyDescent="0.2">
      <c r="B53" s="96" t="s">
        <v>156</v>
      </c>
      <c r="C53" s="97">
        <v>2.3667377398720681E-2</v>
      </c>
      <c r="D53" s="98">
        <v>0.15202684174778169</v>
      </c>
      <c r="E53" s="99">
        <v>4690</v>
      </c>
      <c r="F53" s="100">
        <v>0</v>
      </c>
      <c r="G53" s="35"/>
      <c r="H53" s="96" t="s">
        <v>156</v>
      </c>
      <c r="I53" s="113">
        <v>-1.0161844674920777E-2</v>
      </c>
      <c r="J53" s="107"/>
      <c r="K53" s="40">
        <f t="shared" si="2"/>
        <v>-6.5260452350856091E-2</v>
      </c>
      <c r="L53" s="40">
        <f t="shared" si="3"/>
        <v>1.581985195663906E-3</v>
      </c>
    </row>
    <row r="54" spans="2:12" x14ac:dyDescent="0.2">
      <c r="B54" s="96" t="s">
        <v>157</v>
      </c>
      <c r="C54" s="97">
        <v>0.37398720682302772</v>
      </c>
      <c r="D54" s="98">
        <v>0.4839118780767212</v>
      </c>
      <c r="E54" s="99">
        <v>4690</v>
      </c>
      <c r="F54" s="100">
        <v>0</v>
      </c>
      <c r="G54" s="35"/>
      <c r="H54" s="96" t="s">
        <v>157</v>
      </c>
      <c r="I54" s="113">
        <v>-6.8472314972288187E-2</v>
      </c>
      <c r="J54" s="107"/>
      <c r="K54" s="40">
        <f t="shared" si="2"/>
        <v>-8.8579237445995579E-2</v>
      </c>
      <c r="L54" s="40">
        <f t="shared" si="3"/>
        <v>5.2918250163581829E-2</v>
      </c>
    </row>
    <row r="55" spans="2:12" x14ac:dyDescent="0.2">
      <c r="B55" s="96" t="s">
        <v>158</v>
      </c>
      <c r="C55" s="97">
        <v>1.0447761194029851E-2</v>
      </c>
      <c r="D55" s="98">
        <v>0.10168977502027039</v>
      </c>
      <c r="E55" s="99">
        <v>4690</v>
      </c>
      <c r="F55" s="100">
        <v>0</v>
      </c>
      <c r="G55" s="35"/>
      <c r="H55" s="96" t="s">
        <v>158</v>
      </c>
      <c r="I55" s="113">
        <v>-4.5305570349669687E-3</v>
      </c>
      <c r="J55" s="107"/>
      <c r="K55" s="40">
        <f t="shared" si="2"/>
        <v>-4.4087253178562311E-2</v>
      </c>
      <c r="L55" s="40">
        <f t="shared" si="3"/>
        <v>4.6547627790337277E-4</v>
      </c>
    </row>
    <row r="56" spans="2:12" x14ac:dyDescent="0.2">
      <c r="B56" s="96" t="s">
        <v>159</v>
      </c>
      <c r="C56" s="97">
        <v>5.9701492537313433E-3</v>
      </c>
      <c r="D56" s="98">
        <v>7.7043962740034763E-2</v>
      </c>
      <c r="E56" s="99">
        <v>4690</v>
      </c>
      <c r="F56" s="100">
        <v>0</v>
      </c>
      <c r="G56" s="35"/>
      <c r="H56" s="96" t="s">
        <v>159</v>
      </c>
      <c r="I56" s="113">
        <v>-1.0854401817956561E-2</v>
      </c>
      <c r="J56" s="107"/>
      <c r="K56" s="40">
        <f t="shared" si="2"/>
        <v>-0.14004470999824015</v>
      </c>
      <c r="L56" s="40">
        <f t="shared" si="3"/>
        <v>8.4110936935879966E-4</v>
      </c>
    </row>
    <row r="57" spans="2:12" x14ac:dyDescent="0.2">
      <c r="B57" s="96" t="s">
        <v>160</v>
      </c>
      <c r="C57" s="97">
        <v>1.2793176972281451E-3</v>
      </c>
      <c r="D57" s="98">
        <v>3.5748475886651754E-2</v>
      </c>
      <c r="E57" s="99">
        <v>4690</v>
      </c>
      <c r="F57" s="100">
        <v>0</v>
      </c>
      <c r="G57" s="35"/>
      <c r="H57" s="96" t="s">
        <v>160</v>
      </c>
      <c r="I57" s="113">
        <v>1.111600332465671E-3</v>
      </c>
      <c r="J57" s="107"/>
      <c r="K57" s="40">
        <f t="shared" si="2"/>
        <v>3.1055260817500652E-2</v>
      </c>
      <c r="L57" s="40">
        <f t="shared" si="3"/>
        <v>-3.9780436572374872E-5</v>
      </c>
    </row>
    <row r="58" spans="2:12" x14ac:dyDescent="0.2">
      <c r="B58" s="96" t="s">
        <v>161</v>
      </c>
      <c r="C58" s="97">
        <v>0.10021321961620469</v>
      </c>
      <c r="D58" s="98">
        <v>0.30031610089448502</v>
      </c>
      <c r="E58" s="99">
        <v>4690</v>
      </c>
      <c r="F58" s="100">
        <v>0</v>
      </c>
      <c r="G58" s="35"/>
      <c r="H58" s="96" t="s">
        <v>161</v>
      </c>
      <c r="I58" s="113">
        <v>4.5607874973069493E-3</v>
      </c>
      <c r="J58" s="107"/>
      <c r="K58" s="40">
        <f t="shared" si="2"/>
        <v>1.3664722890293253E-2</v>
      </c>
      <c r="L58" s="40">
        <f t="shared" si="3"/>
        <v>-1.5219004166914286E-3</v>
      </c>
    </row>
    <row r="59" spans="2:12" x14ac:dyDescent="0.2">
      <c r="B59" s="96" t="s">
        <v>162</v>
      </c>
      <c r="C59" s="97">
        <v>2.9850746268656717E-3</v>
      </c>
      <c r="D59" s="98">
        <v>5.4560046446164814E-2</v>
      </c>
      <c r="E59" s="99">
        <v>4690</v>
      </c>
      <c r="F59" s="100">
        <v>0</v>
      </c>
      <c r="G59" s="35"/>
      <c r="H59" s="96" t="s">
        <v>162</v>
      </c>
      <c r="I59" s="113">
        <v>-2.916125824322839E-3</v>
      </c>
      <c r="J59" s="107"/>
      <c r="K59" s="40">
        <f t="shared" ref="K59:K83" si="4">((1-C59)/D59)*I59</f>
        <v>-5.328846217139311E-2</v>
      </c>
      <c r="L59" s="40">
        <f t="shared" si="1"/>
        <v>1.5954629392632671E-4</v>
      </c>
    </row>
    <row r="60" spans="2:12" x14ac:dyDescent="0.2">
      <c r="B60" s="96" t="s">
        <v>163</v>
      </c>
      <c r="C60" s="97">
        <v>7.5906183368869937E-2</v>
      </c>
      <c r="D60" s="98">
        <v>0.26487618627261361</v>
      </c>
      <c r="E60" s="99">
        <v>4690</v>
      </c>
      <c r="F60" s="100">
        <v>0</v>
      </c>
      <c r="G60" s="35"/>
      <c r="H60" s="96" t="s">
        <v>163</v>
      </c>
      <c r="I60" s="113">
        <v>-1.2939111090496213E-2</v>
      </c>
      <c r="J60" s="107"/>
      <c r="K60" s="40">
        <f t="shared" si="4"/>
        <v>-4.5141666828155687E-2</v>
      </c>
      <c r="L60" s="40">
        <f t="shared" si="1"/>
        <v>3.7079910915605503E-3</v>
      </c>
    </row>
    <row r="61" spans="2:12" x14ac:dyDescent="0.2">
      <c r="B61" s="96" t="s">
        <v>164</v>
      </c>
      <c r="C61" s="97">
        <v>0.30895522388059704</v>
      </c>
      <c r="D61" s="98">
        <v>0.46211191936335472</v>
      </c>
      <c r="E61" s="99">
        <v>4690</v>
      </c>
      <c r="F61" s="100">
        <v>0</v>
      </c>
      <c r="G61" s="35"/>
      <c r="H61" s="96" t="s">
        <v>164</v>
      </c>
      <c r="I61" s="113">
        <v>-6.4408059481377081E-2</v>
      </c>
      <c r="J61" s="107"/>
      <c r="K61" s="40">
        <f t="shared" si="4"/>
        <v>-9.6316176189336675E-2</v>
      </c>
      <c r="L61" s="40">
        <f t="shared" si="1"/>
        <v>4.3061443782273633E-2</v>
      </c>
    </row>
    <row r="62" spans="2:12" x14ac:dyDescent="0.2">
      <c r="B62" s="96" t="s">
        <v>165</v>
      </c>
      <c r="C62" s="97">
        <v>1.0660980810234541E-2</v>
      </c>
      <c r="D62" s="98">
        <v>0.10271111757958867</v>
      </c>
      <c r="E62" s="99">
        <v>4690</v>
      </c>
      <c r="F62" s="100">
        <v>0</v>
      </c>
      <c r="G62" s="35"/>
      <c r="H62" s="96" t="s">
        <v>165</v>
      </c>
      <c r="I62" s="113">
        <v>-1.123164844577507E-2</v>
      </c>
      <c r="J62" s="107"/>
      <c r="K62" s="40">
        <f t="shared" si="4"/>
        <v>-0.10818603009179584</v>
      </c>
      <c r="L62" s="40">
        <f t="shared" si="1"/>
        <v>1.1657977380581449E-3</v>
      </c>
    </row>
    <row r="63" spans="2:12" x14ac:dyDescent="0.2">
      <c r="B63" s="96" t="s">
        <v>166</v>
      </c>
      <c r="C63" s="97">
        <v>3.8379530916844351E-3</v>
      </c>
      <c r="D63" s="98">
        <v>6.1838811177008478E-2</v>
      </c>
      <c r="E63" s="99">
        <v>4690</v>
      </c>
      <c r="F63" s="100">
        <v>0</v>
      </c>
      <c r="G63" s="35"/>
      <c r="H63" s="96" t="s">
        <v>166</v>
      </c>
      <c r="I63" s="113">
        <v>-7.7373402758105199E-3</v>
      </c>
      <c r="J63" s="107"/>
      <c r="K63" s="40">
        <f t="shared" si="4"/>
        <v>-0.12464089428748984</v>
      </c>
      <c r="L63" s="40">
        <f t="shared" si="1"/>
        <v>4.8020892490899334E-4</v>
      </c>
    </row>
    <row r="64" spans="2:12" x14ac:dyDescent="0.2">
      <c r="B64" s="96" t="s">
        <v>167</v>
      </c>
      <c r="C64" s="97">
        <v>2.7718550106609809E-3</v>
      </c>
      <c r="D64" s="98">
        <v>5.2580997820611985E-2</v>
      </c>
      <c r="E64" s="99">
        <v>4690</v>
      </c>
      <c r="F64" s="100">
        <v>0</v>
      </c>
      <c r="G64" s="35"/>
      <c r="H64" s="96" t="s">
        <v>167</v>
      </c>
      <c r="I64" s="113">
        <v>-8.9099178657502023E-3</v>
      </c>
      <c r="J64" s="107"/>
      <c r="K64" s="40">
        <f t="shared" si="4"/>
        <v>-0.16898159474992691</v>
      </c>
      <c r="L64" s="40">
        <f t="shared" si="1"/>
        <v>4.6969440490678854E-4</v>
      </c>
    </row>
    <row r="65" spans="2:12" ht="24" x14ac:dyDescent="0.2">
      <c r="B65" s="96" t="s">
        <v>168</v>
      </c>
      <c r="C65" s="97">
        <v>1.2793176972281451E-3</v>
      </c>
      <c r="D65" s="98">
        <v>3.5748475886654064E-2</v>
      </c>
      <c r="E65" s="99">
        <v>4690</v>
      </c>
      <c r="F65" s="100">
        <v>0</v>
      </c>
      <c r="G65" s="35"/>
      <c r="H65" s="96" t="s">
        <v>168</v>
      </c>
      <c r="I65" s="113">
        <v>-4.397617689939997E-3</v>
      </c>
      <c r="J65" s="107"/>
      <c r="K65" s="40">
        <f t="shared" si="4"/>
        <v>-0.12285815355398887</v>
      </c>
      <c r="L65" s="40">
        <f t="shared" si="1"/>
        <v>1.5737594392056646E-4</v>
      </c>
    </row>
    <row r="66" spans="2:12" x14ac:dyDescent="0.2">
      <c r="B66" s="96" t="s">
        <v>169</v>
      </c>
      <c r="C66" s="97">
        <v>1.2793176972281451E-3</v>
      </c>
      <c r="D66" s="98">
        <v>3.5748475886655286E-2</v>
      </c>
      <c r="E66" s="99">
        <v>4690</v>
      </c>
      <c r="F66" s="100">
        <v>0</v>
      </c>
      <c r="G66" s="35"/>
      <c r="H66" s="96" t="s">
        <v>169</v>
      </c>
      <c r="I66" s="113">
        <v>2.3213776532171365E-5</v>
      </c>
      <c r="J66" s="107"/>
      <c r="K66" s="40">
        <f t="shared" si="4"/>
        <v>6.4853334756262307E-4</v>
      </c>
      <c r="L66" s="40">
        <f t="shared" si="1"/>
        <v>-8.3074297296663926E-7</v>
      </c>
    </row>
    <row r="67" spans="2:12" x14ac:dyDescent="0.2">
      <c r="B67" s="96" t="s">
        <v>170</v>
      </c>
      <c r="C67" s="97">
        <v>6.3965884861407255E-4</v>
      </c>
      <c r="D67" s="98">
        <v>2.5286083421759187E-2</v>
      </c>
      <c r="E67" s="99">
        <v>4690</v>
      </c>
      <c r="F67" s="100">
        <v>0</v>
      </c>
      <c r="G67" s="35"/>
      <c r="H67" s="96" t="s">
        <v>170</v>
      </c>
      <c r="I67" s="113">
        <v>2.7467512772405908E-4</v>
      </c>
      <c r="J67" s="107"/>
      <c r="K67" s="40">
        <f t="shared" si="4"/>
        <v>1.085575115646039E-2</v>
      </c>
      <c r="L67" s="40">
        <f t="shared" si="1"/>
        <v>-6.9484219051378643E-6</v>
      </c>
    </row>
    <row r="68" spans="2:12" x14ac:dyDescent="0.2">
      <c r="B68" s="96" t="s">
        <v>171</v>
      </c>
      <c r="C68" s="97">
        <v>4.2643923240938164E-4</v>
      </c>
      <c r="D68" s="98">
        <v>2.0648203016455095E-2</v>
      </c>
      <c r="E68" s="99">
        <v>4690</v>
      </c>
      <c r="F68" s="100">
        <v>0</v>
      </c>
      <c r="G68" s="35"/>
      <c r="H68" s="96" t="s">
        <v>171</v>
      </c>
      <c r="I68" s="113">
        <v>-2.4783294008930662E-3</v>
      </c>
      <c r="J68" s="107"/>
      <c r="K68" s="40">
        <f t="shared" si="4"/>
        <v>-0.11997521246916684</v>
      </c>
      <c r="L68" s="40">
        <f t="shared" si="1"/>
        <v>5.118396436397902E-5</v>
      </c>
    </row>
    <row r="69" spans="2:12" x14ac:dyDescent="0.2">
      <c r="B69" s="96" t="s">
        <v>93</v>
      </c>
      <c r="C69" s="97">
        <v>0.71897654584221748</v>
      </c>
      <c r="D69" s="98">
        <v>0.44954684119338534</v>
      </c>
      <c r="E69" s="99">
        <v>4690</v>
      </c>
      <c r="F69" s="100">
        <v>0</v>
      </c>
      <c r="G69" s="35"/>
      <c r="H69" s="96" t="s">
        <v>93</v>
      </c>
      <c r="I69" s="113">
        <v>6.3924293996485457E-2</v>
      </c>
      <c r="J69" s="107"/>
      <c r="K69" s="40">
        <f t="shared" si="4"/>
        <v>3.9960743258258422E-2</v>
      </c>
      <c r="L69" s="40">
        <f t="shared" si="1"/>
        <v>-0.10223643874571123</v>
      </c>
    </row>
    <row r="70" spans="2:12" x14ac:dyDescent="0.2">
      <c r="B70" s="96" t="s">
        <v>94</v>
      </c>
      <c r="C70" s="97">
        <v>0.50234541577825165</v>
      </c>
      <c r="D70" s="98">
        <v>0.50004781183781777</v>
      </c>
      <c r="E70" s="99">
        <v>4690</v>
      </c>
      <c r="F70" s="100">
        <v>0</v>
      </c>
      <c r="G70" s="35"/>
      <c r="H70" s="96" t="s">
        <v>94</v>
      </c>
      <c r="I70" s="113">
        <v>3.6053942289944581E-2</v>
      </c>
      <c r="J70" s="107"/>
      <c r="K70" s="40">
        <f t="shared" si="4"/>
        <v>3.588138820948706E-2</v>
      </c>
      <c r="L70" s="40">
        <f t="shared" si="1"/>
        <v>-3.6219601808719595E-2</v>
      </c>
    </row>
    <row r="71" spans="2:12" x14ac:dyDescent="0.2">
      <c r="B71" s="96" t="s">
        <v>95</v>
      </c>
      <c r="C71" s="97">
        <v>0.62899786780383793</v>
      </c>
      <c r="D71" s="98">
        <v>0.48312453627111812</v>
      </c>
      <c r="E71" s="99">
        <v>4690</v>
      </c>
      <c r="F71" s="100">
        <v>0</v>
      </c>
      <c r="G71" s="35"/>
      <c r="H71" s="96" t="s">
        <v>95</v>
      </c>
      <c r="I71" s="113">
        <v>7.4696716003700842E-2</v>
      </c>
      <c r="J71" s="107"/>
      <c r="K71" s="40">
        <f t="shared" si="4"/>
        <v>5.7361278148523827E-2</v>
      </c>
      <c r="L71" s="40">
        <f t="shared" si="1"/>
        <v>-9.7250442838014511E-2</v>
      </c>
    </row>
    <row r="72" spans="2:12" x14ac:dyDescent="0.2">
      <c r="B72" s="96" t="s">
        <v>96</v>
      </c>
      <c r="C72" s="97">
        <v>2.2388059701492536E-2</v>
      </c>
      <c r="D72" s="98">
        <v>0.14795777161740559</v>
      </c>
      <c r="E72" s="99">
        <v>4690</v>
      </c>
      <c r="F72" s="100">
        <v>0</v>
      </c>
      <c r="G72" s="35"/>
      <c r="H72" s="96" t="s">
        <v>96</v>
      </c>
      <c r="I72" s="113">
        <v>1.0591378246698637E-2</v>
      </c>
      <c r="J72" s="107"/>
      <c r="K72" s="40">
        <f t="shared" si="4"/>
        <v>6.9981169120097761E-2</v>
      </c>
      <c r="L72" s="40">
        <f t="shared" ref="L72:L135" si="5">((0-C72)/D72)*I72</f>
        <v>-1.6026221935900246E-3</v>
      </c>
    </row>
    <row r="73" spans="2:12" x14ac:dyDescent="0.2">
      <c r="B73" s="96" t="s">
        <v>97</v>
      </c>
      <c r="C73" s="97">
        <v>0.1603411513859275</v>
      </c>
      <c r="D73" s="98">
        <v>0.36696127702401476</v>
      </c>
      <c r="E73" s="99">
        <v>4690</v>
      </c>
      <c r="F73" s="100">
        <v>0</v>
      </c>
      <c r="G73" s="35"/>
      <c r="H73" s="96" t="s">
        <v>97</v>
      </c>
      <c r="I73" s="113">
        <v>4.7343959683934282E-2</v>
      </c>
      <c r="J73" s="107"/>
      <c r="K73" s="40">
        <f t="shared" si="4"/>
        <v>0.1083296172267294</v>
      </c>
      <c r="L73" s="40">
        <f t="shared" si="5"/>
        <v>-2.0686610501396776E-2</v>
      </c>
    </row>
    <row r="74" spans="2:12" x14ac:dyDescent="0.2">
      <c r="B74" s="96" t="s">
        <v>98</v>
      </c>
      <c r="C74" s="97">
        <v>0.40021321961620471</v>
      </c>
      <c r="D74" s="98">
        <v>0.48999366441478365</v>
      </c>
      <c r="E74" s="99">
        <v>4690</v>
      </c>
      <c r="F74" s="100">
        <v>0</v>
      </c>
      <c r="G74" s="35"/>
      <c r="H74" s="96" t="s">
        <v>98</v>
      </c>
      <c r="I74" s="113">
        <v>6.8152011414596023E-2</v>
      </c>
      <c r="J74" s="107"/>
      <c r="K74" s="40">
        <f t="shared" si="4"/>
        <v>8.3422865379005742E-2</v>
      </c>
      <c r="L74" s="40">
        <f t="shared" si="5"/>
        <v>-5.5664670571060712E-2</v>
      </c>
    </row>
    <row r="75" spans="2:12" x14ac:dyDescent="0.2">
      <c r="B75" s="96" t="s">
        <v>172</v>
      </c>
      <c r="C75" s="97">
        <v>0.71791044776119406</v>
      </c>
      <c r="D75" s="98">
        <v>0.45006469106533287</v>
      </c>
      <c r="E75" s="99">
        <v>4690</v>
      </c>
      <c r="F75" s="100">
        <v>0</v>
      </c>
      <c r="G75" s="35"/>
      <c r="H75" s="96" t="s">
        <v>172</v>
      </c>
      <c r="I75" s="113">
        <v>6.2565109165542379E-2</v>
      </c>
      <c r="J75" s="107"/>
      <c r="K75" s="40">
        <f t="shared" si="4"/>
        <v>3.9214281814695572E-2</v>
      </c>
      <c r="L75" s="40">
        <f t="shared" si="5"/>
        <v>-9.979930980353742E-2</v>
      </c>
    </row>
    <row r="76" spans="2:12" x14ac:dyDescent="0.2">
      <c r="B76" s="96" t="s">
        <v>173</v>
      </c>
      <c r="C76" s="97">
        <v>0.8526652452025586</v>
      </c>
      <c r="D76" s="98">
        <v>0.35447710324846238</v>
      </c>
      <c r="E76" s="99">
        <v>4690</v>
      </c>
      <c r="F76" s="100">
        <v>0</v>
      </c>
      <c r="G76" s="35"/>
      <c r="H76" s="96" t="s">
        <v>173</v>
      </c>
      <c r="I76" s="113">
        <v>5.0258634006539328E-2</v>
      </c>
      <c r="J76" s="107"/>
      <c r="K76" s="40">
        <f t="shared" si="4"/>
        <v>2.0889483269720725E-2</v>
      </c>
      <c r="L76" s="40">
        <f t="shared" si="5"/>
        <v>-0.12089297191839821</v>
      </c>
    </row>
    <row r="77" spans="2:12" x14ac:dyDescent="0.2">
      <c r="B77" s="96" t="s">
        <v>174</v>
      </c>
      <c r="C77" s="97">
        <v>0.91130063965884867</v>
      </c>
      <c r="D77" s="98">
        <v>0.28433962512063449</v>
      </c>
      <c r="E77" s="99">
        <v>4690</v>
      </c>
      <c r="F77" s="100">
        <v>0</v>
      </c>
      <c r="G77" s="35"/>
      <c r="H77" s="96" t="s">
        <v>174</v>
      </c>
      <c r="I77" s="113">
        <v>4.8955557311327773E-2</v>
      </c>
      <c r="J77" s="107"/>
      <c r="K77" s="40">
        <f t="shared" si="4"/>
        <v>1.5271619693586725E-2</v>
      </c>
      <c r="L77" s="40">
        <f t="shared" si="5"/>
        <v>-0.15690120810189831</v>
      </c>
    </row>
    <row r="78" spans="2:12" x14ac:dyDescent="0.2">
      <c r="B78" s="96" t="s">
        <v>99</v>
      </c>
      <c r="C78" s="97">
        <v>0.49829424307036246</v>
      </c>
      <c r="D78" s="98">
        <v>0.50005040350440444</v>
      </c>
      <c r="E78" s="99">
        <v>4690</v>
      </c>
      <c r="F78" s="100">
        <v>0</v>
      </c>
      <c r="G78" s="35"/>
      <c r="H78" s="96" t="s">
        <v>99</v>
      </c>
      <c r="I78" s="113">
        <v>4.9925747674646949E-2</v>
      </c>
      <c r="J78" s="107"/>
      <c r="K78" s="40">
        <f t="shared" si="4"/>
        <v>5.0091020528825983E-2</v>
      </c>
      <c r="L78" s="40">
        <f t="shared" si="5"/>
        <v>-4.9750410104490571E-2</v>
      </c>
    </row>
    <row r="79" spans="2:12" x14ac:dyDescent="0.2">
      <c r="B79" s="96" t="s">
        <v>175</v>
      </c>
      <c r="C79" s="97">
        <v>0.60042643923240935</v>
      </c>
      <c r="D79" s="98">
        <v>0.4898629356224411</v>
      </c>
      <c r="E79" s="99">
        <v>4690</v>
      </c>
      <c r="F79" s="100">
        <v>0</v>
      </c>
      <c r="G79" s="35"/>
      <c r="H79" s="96" t="s">
        <v>175</v>
      </c>
      <c r="I79" s="113">
        <v>4.8125890163234229E-2</v>
      </c>
      <c r="J79" s="107"/>
      <c r="K79" s="40">
        <f t="shared" si="4"/>
        <v>3.9255538435867182E-2</v>
      </c>
      <c r="L79" s="40">
        <f t="shared" si="5"/>
        <v>-5.8988044949520785E-2</v>
      </c>
    </row>
    <row r="80" spans="2:12" x14ac:dyDescent="0.2">
      <c r="B80" s="96" t="s">
        <v>176</v>
      </c>
      <c r="C80" s="97">
        <v>9.0831556503198296E-2</v>
      </c>
      <c r="D80" s="98">
        <v>0.28740006355271669</v>
      </c>
      <c r="E80" s="99">
        <v>4690</v>
      </c>
      <c r="F80" s="100">
        <v>0</v>
      </c>
      <c r="G80" s="35"/>
      <c r="H80" s="96" t="s">
        <v>176</v>
      </c>
      <c r="I80" s="113">
        <v>3.6823801293659045E-2</v>
      </c>
      <c r="J80" s="107"/>
      <c r="K80" s="40">
        <f t="shared" si="4"/>
        <v>0.11648932046826278</v>
      </c>
      <c r="L80" s="40">
        <f t="shared" si="5"/>
        <v>-1.1638004343217625E-2</v>
      </c>
    </row>
    <row r="81" spans="2:12" x14ac:dyDescent="0.2">
      <c r="B81" s="96" t="s">
        <v>177</v>
      </c>
      <c r="C81" s="97">
        <v>0.50490405117270787</v>
      </c>
      <c r="D81" s="98">
        <v>0.5000292605690867</v>
      </c>
      <c r="E81" s="99">
        <v>4690</v>
      </c>
      <c r="F81" s="100">
        <v>0</v>
      </c>
      <c r="G81" s="35"/>
      <c r="H81" s="96" t="s">
        <v>177</v>
      </c>
      <c r="I81" s="113">
        <v>7.2159863052572631E-2</v>
      </c>
      <c r="J81" s="107"/>
      <c r="K81" s="40">
        <f t="shared" si="4"/>
        <v>7.1447930516307864E-2</v>
      </c>
      <c r="L81" s="40">
        <f t="shared" si="5"/>
        <v>-7.2863350328431095E-2</v>
      </c>
    </row>
    <row r="82" spans="2:12" x14ac:dyDescent="0.2">
      <c r="B82" s="96" t="s">
        <v>178</v>
      </c>
      <c r="C82" s="97">
        <v>0.36865671641791042</v>
      </c>
      <c r="D82" s="98">
        <v>0.48249205079623553</v>
      </c>
      <c r="E82" s="99">
        <v>4690</v>
      </c>
      <c r="F82" s="100">
        <v>0</v>
      </c>
      <c r="G82" s="35"/>
      <c r="H82" s="96" t="s">
        <v>178</v>
      </c>
      <c r="I82" s="113">
        <v>5.9963533601613446E-2</v>
      </c>
      <c r="J82" s="107"/>
      <c r="K82" s="40">
        <f t="shared" si="4"/>
        <v>7.8462586350910649E-2</v>
      </c>
      <c r="L82" s="40">
        <f t="shared" si="5"/>
        <v>-4.5816214724999832E-2</v>
      </c>
    </row>
    <row r="83" spans="2:12" x14ac:dyDescent="0.2">
      <c r="B83" s="96" t="s">
        <v>179</v>
      </c>
      <c r="C83" s="97">
        <v>0.6874200426439232</v>
      </c>
      <c r="D83" s="98">
        <v>0.46359416808228632</v>
      </c>
      <c r="E83" s="99">
        <v>4690</v>
      </c>
      <c r="F83" s="100">
        <v>0</v>
      </c>
      <c r="G83" s="35"/>
      <c r="H83" s="96" t="s">
        <v>179</v>
      </c>
      <c r="I83" s="113">
        <v>7.5081762062647647E-2</v>
      </c>
      <c r="J83" s="107"/>
      <c r="K83" s="40">
        <f t="shared" si="4"/>
        <v>5.0624135503783634E-2</v>
      </c>
      <c r="L83" s="40">
        <f t="shared" si="5"/>
        <v>-0.11133165952537408</v>
      </c>
    </row>
    <row r="84" spans="2:12" x14ac:dyDescent="0.2">
      <c r="B84" s="96" t="s">
        <v>100</v>
      </c>
      <c r="C84" s="97">
        <v>0.65884861407249462</v>
      </c>
      <c r="D84" s="98">
        <v>0.47414665746633994</v>
      </c>
      <c r="E84" s="99">
        <v>4690</v>
      </c>
      <c r="F84" s="100">
        <v>0</v>
      </c>
      <c r="G84" s="35"/>
      <c r="H84" s="96" t="s">
        <v>100</v>
      </c>
      <c r="I84" s="113">
        <v>6.1218518822554871E-2</v>
      </c>
      <c r="J84" s="107"/>
      <c r="K84" s="40">
        <f t="shared" ref="K84:K135" si="6">((1-C84)/D84)*I84</f>
        <v>4.4047094315383409E-2</v>
      </c>
      <c r="L84" s="40">
        <f t="shared" si="5"/>
        <v>-8.5065950896584197E-2</v>
      </c>
    </row>
    <row r="85" spans="2:12" x14ac:dyDescent="0.2">
      <c r="B85" s="96" t="s">
        <v>101</v>
      </c>
      <c r="C85" s="97">
        <v>0.1023454157782516</v>
      </c>
      <c r="D85" s="98">
        <v>0.30313433406406182</v>
      </c>
      <c r="E85" s="99">
        <v>4690</v>
      </c>
      <c r="F85" s="100">
        <v>0</v>
      </c>
      <c r="G85" s="35"/>
      <c r="H85" s="96" t="s">
        <v>101</v>
      </c>
      <c r="I85" s="113">
        <v>-3.4060756877038603E-4</v>
      </c>
      <c r="J85" s="107"/>
      <c r="K85" s="40">
        <f t="shared" si="6"/>
        <v>-1.0086219578899541E-3</v>
      </c>
      <c r="L85" s="40">
        <f t="shared" si="5"/>
        <v>1.1499727785918717E-4</v>
      </c>
    </row>
    <row r="86" spans="2:12" x14ac:dyDescent="0.2">
      <c r="B86" s="96" t="s">
        <v>102</v>
      </c>
      <c r="C86" s="97">
        <v>0.20788912579957355</v>
      </c>
      <c r="D86" s="98">
        <v>0.40584030824921946</v>
      </c>
      <c r="E86" s="99">
        <v>4690</v>
      </c>
      <c r="F86" s="100">
        <v>0</v>
      </c>
      <c r="G86" s="35"/>
      <c r="H86" s="96" t="s">
        <v>102</v>
      </c>
      <c r="I86" s="113">
        <v>-3.5445895308759074E-3</v>
      </c>
      <c r="J86" s="107"/>
      <c r="K86" s="40">
        <f t="shared" si="6"/>
        <v>-6.9182578834915279E-3</v>
      </c>
      <c r="L86" s="40">
        <f t="shared" si="5"/>
        <v>1.81569352258526E-3</v>
      </c>
    </row>
    <row r="87" spans="2:12" x14ac:dyDescent="0.2">
      <c r="B87" s="96" t="s">
        <v>103</v>
      </c>
      <c r="C87" s="97">
        <v>1.2579957356076759E-2</v>
      </c>
      <c r="D87" s="98">
        <v>0.11146457349480049</v>
      </c>
      <c r="E87" s="99">
        <v>4690</v>
      </c>
      <c r="F87" s="100">
        <v>0</v>
      </c>
      <c r="G87" s="35"/>
      <c r="H87" s="96" t="s">
        <v>103</v>
      </c>
      <c r="I87" s="113">
        <v>-5.9184172335920177E-3</v>
      </c>
      <c r="J87" s="107"/>
      <c r="K87" s="40">
        <f t="shared" si="6"/>
        <v>-5.2428889412568062E-2</v>
      </c>
      <c r="L87" s="40">
        <f t="shared" si="5"/>
        <v>6.6795605168246943E-4</v>
      </c>
    </row>
    <row r="88" spans="2:12" x14ac:dyDescent="0.2">
      <c r="B88" s="96" t="s">
        <v>104</v>
      </c>
      <c r="C88" s="97">
        <v>0.18955223880597014</v>
      </c>
      <c r="D88" s="98">
        <v>0.39198845623186718</v>
      </c>
      <c r="E88" s="99">
        <v>4690</v>
      </c>
      <c r="F88" s="100">
        <v>0</v>
      </c>
      <c r="G88" s="35"/>
      <c r="H88" s="96" t="s">
        <v>104</v>
      </c>
      <c r="I88" s="113">
        <v>4.6860679102182064E-2</v>
      </c>
      <c r="J88" s="107"/>
      <c r="K88" s="40">
        <f t="shared" si="6"/>
        <v>9.6885844117640715E-2</v>
      </c>
      <c r="L88" s="40">
        <f t="shared" si="5"/>
        <v>-2.2660225051455565E-2</v>
      </c>
    </row>
    <row r="89" spans="2:12" x14ac:dyDescent="0.2">
      <c r="B89" s="96" t="s">
        <v>105</v>
      </c>
      <c r="C89" s="97">
        <v>1.1300639658848614E-2</v>
      </c>
      <c r="D89" s="98">
        <v>0.10571337663306485</v>
      </c>
      <c r="E89" s="99">
        <v>4690</v>
      </c>
      <c r="F89" s="100">
        <v>0</v>
      </c>
      <c r="G89" s="35"/>
      <c r="H89" s="96" t="s">
        <v>105</v>
      </c>
      <c r="I89" s="113">
        <v>1.6346721102905497E-3</v>
      </c>
      <c r="J89" s="107"/>
      <c r="K89" s="40">
        <f t="shared" si="6"/>
        <v>1.5288502943403991E-2</v>
      </c>
      <c r="L89" s="40">
        <f t="shared" si="5"/>
        <v>-1.7474458831149696E-4</v>
      </c>
    </row>
    <row r="90" spans="2:12" x14ac:dyDescent="0.2">
      <c r="B90" s="96" t="s">
        <v>180</v>
      </c>
      <c r="C90" s="97">
        <v>1.5138592750533048E-2</v>
      </c>
      <c r="D90" s="98">
        <v>0.1221171381008366</v>
      </c>
      <c r="E90" s="99">
        <v>4690</v>
      </c>
      <c r="F90" s="100">
        <v>0</v>
      </c>
      <c r="G90" s="35"/>
      <c r="H90" s="96" t="s">
        <v>180</v>
      </c>
      <c r="I90" s="113">
        <v>-4.587029959156246E-3</v>
      </c>
      <c r="J90" s="107"/>
      <c r="K90" s="40">
        <f t="shared" si="6"/>
        <v>-3.6993896605566914E-2</v>
      </c>
      <c r="L90" s="40">
        <f t="shared" si="5"/>
        <v>5.6864400497840461E-4</v>
      </c>
    </row>
    <row r="91" spans="2:12" x14ac:dyDescent="0.2">
      <c r="B91" s="96" t="s">
        <v>181</v>
      </c>
      <c r="C91" s="97">
        <v>1.7270788912579958E-2</v>
      </c>
      <c r="D91" s="98">
        <v>0.1302924725626981</v>
      </c>
      <c r="E91" s="99">
        <v>4690</v>
      </c>
      <c r="F91" s="100">
        <v>0</v>
      </c>
      <c r="G91" s="35"/>
      <c r="H91" s="96" t="s">
        <v>181</v>
      </c>
      <c r="I91" s="113">
        <v>8.649653154976769E-4</v>
      </c>
      <c r="J91" s="107"/>
      <c r="K91" s="40">
        <f t="shared" si="6"/>
        <v>6.5239891867734084E-3</v>
      </c>
      <c r="L91" s="40">
        <f t="shared" si="5"/>
        <v>-1.146546157797019E-4</v>
      </c>
    </row>
    <row r="92" spans="2:12" x14ac:dyDescent="0.2">
      <c r="B92" s="96" t="s">
        <v>182</v>
      </c>
      <c r="C92" s="97">
        <v>0.92302771855010657</v>
      </c>
      <c r="D92" s="98">
        <v>0.2665758828179991</v>
      </c>
      <c r="E92" s="99">
        <v>4690</v>
      </c>
      <c r="F92" s="100">
        <v>0</v>
      </c>
      <c r="G92" s="35"/>
      <c r="H92" s="96" t="s">
        <v>182</v>
      </c>
      <c r="I92" s="113">
        <v>4.0416869872915463E-2</v>
      </c>
      <c r="J92" s="107"/>
      <c r="K92" s="40">
        <f t="shared" si="6"/>
        <v>1.1670143038804991E-2</v>
      </c>
      <c r="L92" s="40">
        <f t="shared" si="5"/>
        <v>-0.13994473466755342</v>
      </c>
    </row>
    <row r="93" spans="2:12" x14ac:dyDescent="0.2">
      <c r="B93" s="96" t="s">
        <v>183</v>
      </c>
      <c r="C93" s="97">
        <v>0.71364605543710025</v>
      </c>
      <c r="D93" s="98">
        <v>0.45210501530146086</v>
      </c>
      <c r="E93" s="99">
        <v>4690</v>
      </c>
      <c r="F93" s="100">
        <v>0</v>
      </c>
      <c r="G93" s="35"/>
      <c r="H93" s="96" t="s">
        <v>183</v>
      </c>
      <c r="I93" s="113">
        <v>6.5395746913588806E-2</v>
      </c>
      <c r="J93" s="107"/>
      <c r="K93" s="40">
        <f t="shared" si="6"/>
        <v>4.1420310442379475E-2</v>
      </c>
      <c r="L93" s="40">
        <f t="shared" si="5"/>
        <v>-0.10322693898037537</v>
      </c>
    </row>
    <row r="94" spans="2:12" x14ac:dyDescent="0.2">
      <c r="B94" s="96" t="s">
        <v>106</v>
      </c>
      <c r="C94" s="97">
        <v>0.18933901918976545</v>
      </c>
      <c r="D94" s="98">
        <v>0.39181945971097421</v>
      </c>
      <c r="E94" s="99">
        <v>4690</v>
      </c>
      <c r="F94" s="100">
        <v>0</v>
      </c>
      <c r="G94" s="35"/>
      <c r="H94" s="96" t="s">
        <v>106</v>
      </c>
      <c r="I94" s="113">
        <v>-5.9224311229236201E-2</v>
      </c>
      <c r="J94" s="107"/>
      <c r="K94" s="40">
        <f t="shared" si="6"/>
        <v>-0.12253306220247055</v>
      </c>
      <c r="L94" s="40">
        <f t="shared" si="5"/>
        <v>2.8618979283480759E-2</v>
      </c>
    </row>
    <row r="95" spans="2:12" x14ac:dyDescent="0.2">
      <c r="B95" s="96" t="s">
        <v>107</v>
      </c>
      <c r="C95" s="97">
        <v>8.5287846481876329E-4</v>
      </c>
      <c r="D95" s="98">
        <v>2.9194739204434248E-2</v>
      </c>
      <c r="E95" s="99">
        <v>4690</v>
      </c>
      <c r="F95" s="100">
        <v>0</v>
      </c>
      <c r="G95" s="35"/>
      <c r="H95" s="96" t="s">
        <v>107</v>
      </c>
      <c r="I95" s="113">
        <v>-2.4239329913815803E-3</v>
      </c>
      <c r="J95" s="107"/>
      <c r="K95" s="40">
        <f t="shared" si="6"/>
        <v>-8.2955550798865213E-2</v>
      </c>
      <c r="L95" s="40">
        <f t="shared" si="5"/>
        <v>7.081139632852345E-5</v>
      </c>
    </row>
    <row r="96" spans="2:12" x14ac:dyDescent="0.2">
      <c r="B96" s="96" t="s">
        <v>108</v>
      </c>
      <c r="C96" s="97">
        <v>7.2494669509594887E-3</v>
      </c>
      <c r="D96" s="98">
        <v>8.4843662285405241E-2</v>
      </c>
      <c r="E96" s="99">
        <v>4690</v>
      </c>
      <c r="F96" s="100">
        <v>0</v>
      </c>
      <c r="G96" s="35"/>
      <c r="H96" s="96" t="s">
        <v>108</v>
      </c>
      <c r="I96" s="113">
        <v>-9.9879232683439782E-3</v>
      </c>
      <c r="J96" s="107"/>
      <c r="K96" s="40">
        <f t="shared" si="6"/>
        <v>-0.1168680827961744</v>
      </c>
      <c r="L96" s="40">
        <f t="shared" si="5"/>
        <v>8.5341813038443512E-4</v>
      </c>
    </row>
    <row r="97" spans="2:13" x14ac:dyDescent="0.2">
      <c r="B97" s="96" t="s">
        <v>184</v>
      </c>
      <c r="C97" s="97">
        <v>8.5287846481876329E-4</v>
      </c>
      <c r="D97" s="98">
        <v>2.9194739204434349E-2</v>
      </c>
      <c r="E97" s="99">
        <v>4690</v>
      </c>
      <c r="F97" s="100">
        <v>0</v>
      </c>
      <c r="G97" s="35"/>
      <c r="H97" s="96" t="s">
        <v>184</v>
      </c>
      <c r="I97" s="113">
        <v>-3.3809054969012216E-3</v>
      </c>
      <c r="J97" s="107"/>
      <c r="K97" s="40">
        <f t="shared" si="6"/>
        <v>-0.11570653095261232</v>
      </c>
      <c r="L97" s="40">
        <f t="shared" si="5"/>
        <v>9.8767845456775347E-5</v>
      </c>
    </row>
    <row r="98" spans="2:13" x14ac:dyDescent="0.2">
      <c r="B98" s="96" t="s">
        <v>185</v>
      </c>
      <c r="C98" s="97">
        <v>4.4776119402985077E-3</v>
      </c>
      <c r="D98" s="98">
        <v>6.6772101765356875E-2</v>
      </c>
      <c r="E98" s="99">
        <v>4690</v>
      </c>
      <c r="F98" s="100">
        <v>0</v>
      </c>
      <c r="G98" s="35"/>
      <c r="H98" s="96" t="s">
        <v>185</v>
      </c>
      <c r="I98" s="113">
        <v>-1.0220423851271942E-3</v>
      </c>
      <c r="J98" s="107"/>
      <c r="K98" s="40">
        <f t="shared" si="6"/>
        <v>-1.5237892009383261E-2</v>
      </c>
      <c r="L98" s="40">
        <f t="shared" si="5"/>
        <v>6.853624591926505E-5</v>
      </c>
    </row>
    <row r="99" spans="2:13" x14ac:dyDescent="0.2">
      <c r="B99" s="96" t="s">
        <v>109</v>
      </c>
      <c r="C99" s="97">
        <v>1.2793176972281451E-3</v>
      </c>
      <c r="D99" s="98">
        <v>3.5748475886652233E-2</v>
      </c>
      <c r="E99" s="99">
        <v>4690</v>
      </c>
      <c r="F99" s="100">
        <v>0</v>
      </c>
      <c r="G99" s="35"/>
      <c r="H99" s="96" t="s">
        <v>109</v>
      </c>
      <c r="I99" s="113">
        <v>1.3735517289808067E-3</v>
      </c>
      <c r="J99" s="107"/>
      <c r="K99" s="40">
        <f t="shared" si="6"/>
        <v>3.8373510644073752E-2</v>
      </c>
      <c r="L99" s="40">
        <f t="shared" si="5"/>
        <v>-4.9154795871998829E-5</v>
      </c>
    </row>
    <row r="100" spans="2:13" x14ac:dyDescent="0.2">
      <c r="B100" s="96" t="s">
        <v>110</v>
      </c>
      <c r="C100" s="97">
        <v>0.24690831556503198</v>
      </c>
      <c r="D100" s="98">
        <v>0.4312589184715937</v>
      </c>
      <c r="E100" s="99">
        <v>4690</v>
      </c>
      <c r="F100" s="100">
        <v>0</v>
      </c>
      <c r="G100" s="35"/>
      <c r="H100" s="96" t="s">
        <v>110</v>
      </c>
      <c r="I100" s="113">
        <v>5.3671639709002912E-2</v>
      </c>
      <c r="J100" s="107"/>
      <c r="K100" s="40">
        <f t="shared" si="6"/>
        <v>9.3724822429387261E-2</v>
      </c>
      <c r="L100" s="40">
        <f t="shared" si="5"/>
        <v>-3.0728579947120742E-2</v>
      </c>
    </row>
    <row r="101" spans="2:13" x14ac:dyDescent="0.2">
      <c r="B101" s="96" t="s">
        <v>111</v>
      </c>
      <c r="C101" s="97">
        <v>0.50319829424307039</v>
      </c>
      <c r="D101" s="98">
        <v>0.50004308314839419</v>
      </c>
      <c r="E101" s="99">
        <v>4690</v>
      </c>
      <c r="F101" s="100">
        <v>0</v>
      </c>
      <c r="G101" s="35"/>
      <c r="H101" s="96" t="s">
        <v>111</v>
      </c>
      <c r="I101" s="113">
        <v>-4.3432214967746151E-4</v>
      </c>
      <c r="J101" s="107"/>
      <c r="K101" s="40">
        <f t="shared" si="6"/>
        <v>-4.3150678827357414E-4</v>
      </c>
      <c r="L101" s="40">
        <f t="shared" si="5"/>
        <v>4.3706266966765455E-4</v>
      </c>
    </row>
    <row r="102" spans="2:13" x14ac:dyDescent="0.2">
      <c r="B102" s="96" t="s">
        <v>112</v>
      </c>
      <c r="C102" s="97">
        <v>4.3496801705756927E-2</v>
      </c>
      <c r="D102" s="98">
        <v>0.20399436954206274</v>
      </c>
      <c r="E102" s="99">
        <v>4690</v>
      </c>
      <c r="F102" s="100">
        <v>0</v>
      </c>
      <c r="G102" s="35"/>
      <c r="H102" s="96" t="s">
        <v>112</v>
      </c>
      <c r="I102" s="113">
        <v>6.112624838682296E-3</v>
      </c>
      <c r="J102" s="107"/>
      <c r="K102" s="40">
        <f t="shared" si="6"/>
        <v>2.8661306786542828E-2</v>
      </c>
      <c r="L102" s="40">
        <f t="shared" si="5"/>
        <v>-1.3033674954201374E-3</v>
      </c>
    </row>
    <row r="103" spans="2:13" x14ac:dyDescent="0.2">
      <c r="B103" s="96" t="s">
        <v>113</v>
      </c>
      <c r="C103" s="97">
        <v>2.345415778251599E-3</v>
      </c>
      <c r="D103" s="98">
        <v>4.8377823692434457E-2</v>
      </c>
      <c r="E103" s="99">
        <v>4690</v>
      </c>
      <c r="F103" s="100">
        <v>0</v>
      </c>
      <c r="G103" s="35"/>
      <c r="H103" s="96" t="s">
        <v>113</v>
      </c>
      <c r="I103" s="113">
        <v>1.346223072858781E-3</v>
      </c>
      <c r="J103" s="107"/>
      <c r="K103" s="40">
        <f t="shared" si="6"/>
        <v>2.7762009894477462E-2</v>
      </c>
      <c r="L103" s="40">
        <f t="shared" si="5"/>
        <v>-6.5266533199241725E-5</v>
      </c>
    </row>
    <row r="104" spans="2:13" x14ac:dyDescent="0.2">
      <c r="B104" s="96" t="s">
        <v>114</v>
      </c>
      <c r="C104" s="97">
        <v>3.1982942430703624E-3</v>
      </c>
      <c r="D104" s="98">
        <v>5.6468974313360808E-2</v>
      </c>
      <c r="E104" s="99">
        <v>4690</v>
      </c>
      <c r="F104" s="100">
        <v>0</v>
      </c>
      <c r="G104" s="35"/>
      <c r="H104" s="96" t="s">
        <v>114</v>
      </c>
      <c r="I104" s="113">
        <v>-2.7258115002826498E-3</v>
      </c>
      <c r="J104" s="107"/>
      <c r="K104" s="40">
        <f t="shared" si="6"/>
        <v>-4.8116573500622706E-2</v>
      </c>
      <c r="L104" s="40">
        <f t="shared" si="5"/>
        <v>1.5438472780948461E-4</v>
      </c>
    </row>
    <row r="105" spans="2:13" x14ac:dyDescent="0.2">
      <c r="B105" s="96" t="s">
        <v>186</v>
      </c>
      <c r="C105" s="97">
        <v>8.1023454157782508E-3</v>
      </c>
      <c r="D105" s="98">
        <v>8.9657188008149064E-2</v>
      </c>
      <c r="E105" s="99">
        <v>4690</v>
      </c>
      <c r="F105" s="100">
        <v>0</v>
      </c>
      <c r="G105" s="35"/>
      <c r="H105" s="96" t="s">
        <v>186</v>
      </c>
      <c r="I105" s="113">
        <v>-1.5405941541857636E-2</v>
      </c>
      <c r="J105" s="107"/>
      <c r="K105" s="40">
        <f t="shared" si="6"/>
        <v>-0.17043939946723846</v>
      </c>
      <c r="L105" s="40">
        <f t="shared" si="5"/>
        <v>1.3922392905750343E-3</v>
      </c>
      <c r="M105" s="3"/>
    </row>
    <row r="106" spans="2:13" x14ac:dyDescent="0.2">
      <c r="B106" s="96" t="s">
        <v>187</v>
      </c>
      <c r="C106" s="97">
        <v>1.300639658848614E-2</v>
      </c>
      <c r="D106" s="98">
        <v>0.11331358245731349</v>
      </c>
      <c r="E106" s="99">
        <v>4690</v>
      </c>
      <c r="F106" s="100">
        <v>0</v>
      </c>
      <c r="G106" s="35"/>
      <c r="H106" s="96" t="s">
        <v>187</v>
      </c>
      <c r="I106" s="113">
        <v>-2.2670201547222626E-2</v>
      </c>
      <c r="J106" s="107"/>
      <c r="K106" s="40">
        <f t="shared" si="6"/>
        <v>-0.19746391765159824</v>
      </c>
      <c r="L106" s="40">
        <f t="shared" si="5"/>
        <v>2.6021384698093524E-3</v>
      </c>
    </row>
    <row r="107" spans="2:13" x14ac:dyDescent="0.2">
      <c r="B107" s="96" t="s">
        <v>115</v>
      </c>
      <c r="C107" s="97">
        <v>7.0362473347547975E-3</v>
      </c>
      <c r="D107" s="98">
        <v>8.3595625397599849E-2</v>
      </c>
      <c r="E107" s="99">
        <v>4690</v>
      </c>
      <c r="F107" s="100">
        <v>0</v>
      </c>
      <c r="G107" s="35"/>
      <c r="H107" s="96" t="s">
        <v>115</v>
      </c>
      <c r="I107" s="113">
        <v>-1.3872669280403737E-2</v>
      </c>
      <c r="J107" s="107"/>
      <c r="K107" s="40">
        <f t="shared" si="6"/>
        <v>-0.16478204071847358</v>
      </c>
      <c r="L107" s="40">
        <f t="shared" si="5"/>
        <v>1.1676631616297248E-3</v>
      </c>
    </row>
    <row r="108" spans="2:13" x14ac:dyDescent="0.2">
      <c r="B108" s="96" t="s">
        <v>116</v>
      </c>
      <c r="C108" s="97">
        <v>1.0021321961620469E-2</v>
      </c>
      <c r="D108" s="98">
        <v>9.9614310459526276E-2</v>
      </c>
      <c r="E108" s="99">
        <v>4690</v>
      </c>
      <c r="F108" s="100">
        <v>0</v>
      </c>
      <c r="G108" s="35"/>
      <c r="H108" s="96" t="s">
        <v>116</v>
      </c>
      <c r="I108" s="113">
        <v>-1.8071543377334964E-2</v>
      </c>
      <c r="J108" s="107"/>
      <c r="K108" s="40">
        <f t="shared" si="6"/>
        <v>-0.17959711350987331</v>
      </c>
      <c r="L108" s="40">
        <f t="shared" si="5"/>
        <v>1.8180194561628355E-3</v>
      </c>
    </row>
    <row r="109" spans="2:13" x14ac:dyDescent="0.2">
      <c r="B109" s="96" t="s">
        <v>117</v>
      </c>
      <c r="C109" s="97">
        <v>5.7569296375266522E-3</v>
      </c>
      <c r="D109" s="98">
        <v>7.566378316408498E-2</v>
      </c>
      <c r="E109" s="99">
        <v>4690</v>
      </c>
      <c r="F109" s="100">
        <v>0</v>
      </c>
      <c r="G109" s="35"/>
      <c r="H109" s="96" t="s">
        <v>117</v>
      </c>
      <c r="I109" s="113">
        <v>-6.3081726258272571E-3</v>
      </c>
      <c r="J109" s="107"/>
      <c r="K109" s="40">
        <f t="shared" si="6"/>
        <v>-8.2891135727086326E-2</v>
      </c>
      <c r="L109" s="40">
        <f t="shared" si="5"/>
        <v>4.7996154077446513E-4</v>
      </c>
    </row>
    <row r="110" spans="2:13" x14ac:dyDescent="0.2">
      <c r="B110" s="96" t="s">
        <v>118</v>
      </c>
      <c r="C110" s="97">
        <v>1.9189765458422175E-3</v>
      </c>
      <c r="D110" s="98">
        <v>4.3768739303519148E-2</v>
      </c>
      <c r="E110" s="99">
        <v>4690</v>
      </c>
      <c r="F110" s="100">
        <v>0</v>
      </c>
      <c r="G110" s="35"/>
      <c r="H110" s="96" t="s">
        <v>118</v>
      </c>
      <c r="I110" s="113">
        <v>1.1415643311576272E-3</v>
      </c>
      <c r="J110" s="107"/>
      <c r="K110" s="40">
        <f t="shared" si="6"/>
        <v>2.6031677268094317E-2</v>
      </c>
      <c r="L110" s="40">
        <f t="shared" si="5"/>
        <v>-5.0050223331093538E-5</v>
      </c>
    </row>
    <row r="111" spans="2:13" x14ac:dyDescent="0.2">
      <c r="B111" s="96" t="s">
        <v>188</v>
      </c>
      <c r="C111" s="97">
        <v>0.83411513859275055</v>
      </c>
      <c r="D111" s="98">
        <v>0.37201691228956402</v>
      </c>
      <c r="E111" s="99">
        <v>4690</v>
      </c>
      <c r="F111" s="100">
        <v>0</v>
      </c>
      <c r="G111" s="35"/>
      <c r="H111" s="96" t="s">
        <v>188</v>
      </c>
      <c r="I111" s="113">
        <v>1.9383992254666964E-2</v>
      </c>
      <c r="J111" s="107"/>
      <c r="K111" s="40">
        <f t="shared" si="6"/>
        <v>8.6434534626258965E-3</v>
      </c>
      <c r="L111" s="40">
        <f t="shared" si="5"/>
        <v>-4.3461683734951809E-2</v>
      </c>
    </row>
    <row r="112" spans="2:13" x14ac:dyDescent="0.2">
      <c r="B112" s="96" t="s">
        <v>119</v>
      </c>
      <c r="C112" s="97">
        <v>4.9040511727078892E-3</v>
      </c>
      <c r="D112" s="98">
        <v>6.9864455832314473E-2</v>
      </c>
      <c r="E112" s="99">
        <v>4690</v>
      </c>
      <c r="F112" s="100">
        <v>0</v>
      </c>
      <c r="G112" s="35"/>
      <c r="H112" s="96" t="s">
        <v>119</v>
      </c>
      <c r="I112" s="113">
        <v>-3.7203269187325373E-4</v>
      </c>
      <c r="J112" s="107"/>
      <c r="K112" s="40">
        <f t="shared" si="6"/>
        <v>-5.2989495173761053E-3</v>
      </c>
      <c r="L112" s="40">
        <f t="shared" si="5"/>
        <v>2.6114385879505128E-5</v>
      </c>
    </row>
    <row r="113" spans="2:13" x14ac:dyDescent="0.2">
      <c r="B113" s="96" t="s">
        <v>120</v>
      </c>
      <c r="C113" s="97">
        <v>5.1172707889125804E-3</v>
      </c>
      <c r="D113" s="98">
        <v>7.1359442816881405E-2</v>
      </c>
      <c r="E113" s="99">
        <v>4690</v>
      </c>
      <c r="F113" s="100">
        <v>0</v>
      </c>
      <c r="G113" s="35"/>
      <c r="H113" s="96" t="s">
        <v>120</v>
      </c>
      <c r="I113" s="113">
        <v>3.5487217782176812E-3</v>
      </c>
      <c r="J113" s="107"/>
      <c r="K113" s="40">
        <f t="shared" si="6"/>
        <v>4.9475750770419553E-2</v>
      </c>
      <c r="L113" s="40">
        <f t="shared" si="5"/>
        <v>-2.5448307297258236E-4</v>
      </c>
    </row>
    <row r="114" spans="2:13" x14ac:dyDescent="0.2">
      <c r="B114" s="96" t="s">
        <v>189</v>
      </c>
      <c r="C114" s="97">
        <v>7.8891257995735604E-3</v>
      </c>
      <c r="D114" s="98">
        <v>8.8479131412703527E-2</v>
      </c>
      <c r="E114" s="99">
        <v>4690</v>
      </c>
      <c r="F114" s="100">
        <v>0</v>
      </c>
      <c r="G114" s="35"/>
      <c r="H114" s="96" t="s">
        <v>189</v>
      </c>
      <c r="I114" s="113">
        <v>3.6559936677186614E-3</v>
      </c>
      <c r="J114" s="107"/>
      <c r="K114" s="40">
        <f t="shared" si="6"/>
        <v>4.0994424513878205E-2</v>
      </c>
      <c r="L114" s="40">
        <f t="shared" si="5"/>
        <v>-3.2598188416365644E-4</v>
      </c>
    </row>
    <row r="115" spans="2:13" x14ac:dyDescent="0.2">
      <c r="B115" s="96" t="s">
        <v>121</v>
      </c>
      <c r="C115" s="97">
        <v>1.7910447761194031E-2</v>
      </c>
      <c r="D115" s="98">
        <v>0.13264017070011905</v>
      </c>
      <c r="E115" s="99">
        <v>4690</v>
      </c>
      <c r="F115" s="100">
        <v>0</v>
      </c>
      <c r="G115" s="35"/>
      <c r="H115" s="96" t="s">
        <v>121</v>
      </c>
      <c r="I115" s="113">
        <v>-6.843396205438966E-3</v>
      </c>
      <c r="J115" s="107"/>
      <c r="K115" s="40">
        <f t="shared" si="6"/>
        <v>-5.066962655217893E-2</v>
      </c>
      <c r="L115" s="40">
        <f t="shared" si="5"/>
        <v>9.2406613772970695E-4</v>
      </c>
    </row>
    <row r="116" spans="2:13" x14ac:dyDescent="0.2">
      <c r="B116" s="96" t="s">
        <v>122</v>
      </c>
      <c r="C116" s="97">
        <v>2.1108742004264391E-2</v>
      </c>
      <c r="D116" s="98">
        <v>0.14376219860085199</v>
      </c>
      <c r="E116" s="99">
        <v>4690</v>
      </c>
      <c r="F116" s="100">
        <v>0</v>
      </c>
      <c r="G116" s="35"/>
      <c r="H116" s="96" t="s">
        <v>122</v>
      </c>
      <c r="I116" s="113">
        <v>7.1429290081923627E-3</v>
      </c>
      <c r="J116" s="107"/>
      <c r="K116" s="40">
        <f t="shared" si="6"/>
        <v>4.8636921462344801E-2</v>
      </c>
      <c r="L116" s="40">
        <f t="shared" si="5"/>
        <v>-1.048803141967357E-3</v>
      </c>
    </row>
    <row r="117" spans="2:13" x14ac:dyDescent="0.2">
      <c r="B117" s="96" t="s">
        <v>190</v>
      </c>
      <c r="C117" s="97">
        <v>4.6055437100213217E-2</v>
      </c>
      <c r="D117" s="98">
        <v>0.20962753510288606</v>
      </c>
      <c r="E117" s="99">
        <v>4690</v>
      </c>
      <c r="F117" s="100">
        <v>0</v>
      </c>
      <c r="G117" s="35"/>
      <c r="H117" s="96" t="s">
        <v>190</v>
      </c>
      <c r="I117" s="113">
        <v>1.0208129552963503E-2</v>
      </c>
      <c r="J117" s="107"/>
      <c r="K117" s="40">
        <f t="shared" si="6"/>
        <v>4.6453771827478292E-2</v>
      </c>
      <c r="L117" s="40">
        <f t="shared" si="5"/>
        <v>-2.2427390958281871E-3</v>
      </c>
    </row>
    <row r="118" spans="2:13" x14ac:dyDescent="0.2">
      <c r="B118" s="96" t="s">
        <v>123</v>
      </c>
      <c r="C118" s="97">
        <v>1.3859275053304905E-2</v>
      </c>
      <c r="D118" s="98">
        <v>0.11691924684999801</v>
      </c>
      <c r="E118" s="99">
        <v>4690</v>
      </c>
      <c r="F118" s="100">
        <v>0</v>
      </c>
      <c r="G118" s="35"/>
      <c r="H118" s="96" t="s">
        <v>123</v>
      </c>
      <c r="I118" s="113">
        <v>-2.1636650763512646E-2</v>
      </c>
      <c r="J118" s="107"/>
      <c r="K118" s="40">
        <f t="shared" si="6"/>
        <v>-0.18249161745561815</v>
      </c>
      <c r="L118" s="40">
        <f t="shared" si="5"/>
        <v>2.5647470561330119E-3</v>
      </c>
    </row>
    <row r="119" spans="2:13" x14ac:dyDescent="0.2">
      <c r="B119" s="96" t="s">
        <v>124</v>
      </c>
      <c r="C119" s="97">
        <v>1.6844349680170574E-2</v>
      </c>
      <c r="D119" s="98">
        <v>0.1287017846247332</v>
      </c>
      <c r="E119" s="99">
        <v>4690</v>
      </c>
      <c r="F119" s="100">
        <v>0</v>
      </c>
      <c r="G119" s="35"/>
      <c r="H119" s="96" t="s">
        <v>124</v>
      </c>
      <c r="I119" s="113">
        <v>-2.413743929443668E-2</v>
      </c>
      <c r="J119" s="107"/>
      <c r="K119" s="40">
        <f t="shared" ref="K119" si="7">((1-C119)/D119)*I119</f>
        <v>-0.1843864084384797</v>
      </c>
      <c r="L119" s="40">
        <f t="shared" ref="L119" si="8">((0-C119)/D119)*I119</f>
        <v>3.159081818833202E-3</v>
      </c>
      <c r="M119" s="27"/>
    </row>
    <row r="120" spans="2:13" x14ac:dyDescent="0.2">
      <c r="B120" s="96" t="s">
        <v>125</v>
      </c>
      <c r="C120" s="97">
        <v>4.9040511727078892E-3</v>
      </c>
      <c r="D120" s="98">
        <v>6.9864455832313474E-2</v>
      </c>
      <c r="E120" s="99">
        <v>4690</v>
      </c>
      <c r="F120" s="100">
        <v>0</v>
      </c>
      <c r="G120" s="35"/>
      <c r="H120" s="96" t="s">
        <v>125</v>
      </c>
      <c r="I120" s="113">
        <v>-1.3318380468130834E-2</v>
      </c>
      <c r="J120" s="107"/>
      <c r="K120" s="40">
        <f t="shared" si="6"/>
        <v>-0.18969683927098968</v>
      </c>
      <c r="L120" s="40">
        <f t="shared" si="5"/>
        <v>9.3486764586088759E-4</v>
      </c>
    </row>
    <row r="121" spans="2:13" x14ac:dyDescent="0.2">
      <c r="B121" s="96" t="s">
        <v>126</v>
      </c>
      <c r="C121" s="97">
        <v>1.5138592750533048E-2</v>
      </c>
      <c r="D121" s="98">
        <v>0.12211713810084905</v>
      </c>
      <c r="E121" s="99">
        <v>4690</v>
      </c>
      <c r="F121" s="100">
        <v>0</v>
      </c>
      <c r="G121" s="35"/>
      <c r="H121" s="96" t="s">
        <v>126</v>
      </c>
      <c r="I121" s="113">
        <v>-1.9369759406293697E-2</v>
      </c>
      <c r="J121" s="107"/>
      <c r="K121" s="40">
        <f t="shared" si="6"/>
        <v>-0.15621499818651069</v>
      </c>
      <c r="L121" s="40">
        <f t="shared" si="5"/>
        <v>2.40122642806717E-3</v>
      </c>
    </row>
    <row r="122" spans="2:13" x14ac:dyDescent="0.2">
      <c r="B122" s="96" t="s">
        <v>127</v>
      </c>
      <c r="C122" s="97">
        <v>1.3219616204690832E-2</v>
      </c>
      <c r="D122" s="98">
        <v>0.1142262665277838</v>
      </c>
      <c r="E122" s="99">
        <v>4690</v>
      </c>
      <c r="F122" s="100">
        <v>0</v>
      </c>
      <c r="G122" s="34"/>
      <c r="H122" s="96" t="s">
        <v>127</v>
      </c>
      <c r="I122" s="113">
        <v>-1.6547733980191416E-2</v>
      </c>
      <c r="J122" s="107"/>
      <c r="K122" s="40">
        <f t="shared" si="6"/>
        <v>-0.14295292829118414</v>
      </c>
      <c r="L122" s="40">
        <f t="shared" si="5"/>
        <v>1.9150997307807729E-3</v>
      </c>
    </row>
    <row r="123" spans="2:13" x14ac:dyDescent="0.2">
      <c r="B123" s="96" t="s">
        <v>128</v>
      </c>
      <c r="C123" s="97">
        <v>6.4605543710021321E-2</v>
      </c>
      <c r="D123" s="98">
        <v>0.24585474450750974</v>
      </c>
      <c r="E123" s="99">
        <v>4690</v>
      </c>
      <c r="F123" s="100">
        <v>0</v>
      </c>
      <c r="G123" s="34"/>
      <c r="H123" s="96" t="s">
        <v>128</v>
      </c>
      <c r="I123" s="113">
        <v>-3.6322487739875335E-2</v>
      </c>
      <c r="J123" s="107"/>
      <c r="K123" s="40">
        <f t="shared" si="6"/>
        <v>-0.13819482613036291</v>
      </c>
      <c r="L123" s="40">
        <f t="shared" si="5"/>
        <v>9.5447987958741636E-3</v>
      </c>
    </row>
    <row r="124" spans="2:13" x14ac:dyDescent="0.2">
      <c r="B124" s="96" t="s">
        <v>129</v>
      </c>
      <c r="C124" s="97">
        <v>1.7057569296375266E-3</v>
      </c>
      <c r="D124" s="98">
        <v>4.126997069080178E-2</v>
      </c>
      <c r="E124" s="99">
        <v>4690</v>
      </c>
      <c r="F124" s="100">
        <v>0</v>
      </c>
      <c r="G124" s="34"/>
      <c r="H124" s="96" t="s">
        <v>129</v>
      </c>
      <c r="I124" s="113">
        <v>-5.9720107996537397E-3</v>
      </c>
      <c r="J124" s="107"/>
      <c r="K124" s="40">
        <f t="shared" si="6"/>
        <v>-0.1444591285396073</v>
      </c>
      <c r="L124" s="40">
        <f t="shared" si="5"/>
        <v>2.4683319699206715E-4</v>
      </c>
    </row>
    <row r="125" spans="2:13" x14ac:dyDescent="0.2">
      <c r="B125" s="96" t="s">
        <v>130</v>
      </c>
      <c r="C125" s="97">
        <v>5.3304904051172707E-3</v>
      </c>
      <c r="D125" s="98">
        <v>7.2823121499460727E-2</v>
      </c>
      <c r="E125" s="99">
        <v>4690</v>
      </c>
      <c r="F125" s="100">
        <v>0</v>
      </c>
      <c r="G125" s="34"/>
      <c r="H125" s="96" t="s">
        <v>130</v>
      </c>
      <c r="I125" s="113">
        <v>7.4499473154542191E-4</v>
      </c>
      <c r="J125" s="107"/>
      <c r="K125" s="40">
        <f t="shared" si="6"/>
        <v>1.017566301772087E-2</v>
      </c>
      <c r="L125" s="40">
        <f t="shared" si="5"/>
        <v>-5.4531956150701336E-5</v>
      </c>
    </row>
    <row r="126" spans="2:13" x14ac:dyDescent="0.2">
      <c r="B126" s="96" t="s">
        <v>131</v>
      </c>
      <c r="C126" s="97">
        <v>4.2643923240938164E-4</v>
      </c>
      <c r="D126" s="98">
        <v>2.064820301645505E-2</v>
      </c>
      <c r="E126" s="99">
        <v>4690</v>
      </c>
      <c r="F126" s="100">
        <v>0</v>
      </c>
      <c r="G126" s="34"/>
      <c r="H126" s="96" t="s">
        <v>131</v>
      </c>
      <c r="I126" s="113">
        <v>-1.7649494784373858E-4</v>
      </c>
      <c r="J126" s="107"/>
      <c r="K126" s="40">
        <f t="shared" si="6"/>
        <v>-8.5440695896423953E-3</v>
      </c>
      <c r="L126" s="40">
        <f t="shared" si="5"/>
        <v>3.6450808829532398E-6</v>
      </c>
    </row>
    <row r="127" spans="2:13" x14ac:dyDescent="0.2">
      <c r="B127" s="96" t="s">
        <v>132</v>
      </c>
      <c r="C127" s="97">
        <v>3.6247334754797443E-3</v>
      </c>
      <c r="D127" s="98">
        <v>6.0102953419882595E-2</v>
      </c>
      <c r="E127" s="99">
        <v>4690</v>
      </c>
      <c r="F127" s="100">
        <v>0</v>
      </c>
      <c r="G127" s="34"/>
      <c r="H127" s="96" t="s">
        <v>132</v>
      </c>
      <c r="I127" s="113">
        <v>-6.5024192501252536E-3</v>
      </c>
      <c r="J127" s="107"/>
      <c r="K127" s="40">
        <f t="shared" si="6"/>
        <v>-0.10779586267809693</v>
      </c>
      <c r="L127" s="40">
        <f t="shared" si="5"/>
        <v>3.9215272106305328E-4</v>
      </c>
    </row>
    <row r="128" spans="2:13" x14ac:dyDescent="0.2">
      <c r="B128" s="96" t="s">
        <v>133</v>
      </c>
      <c r="C128" s="97">
        <v>0.5863539445628998</v>
      </c>
      <c r="D128" s="98">
        <v>0.49253905653460439</v>
      </c>
      <c r="E128" s="99">
        <v>4690</v>
      </c>
      <c r="F128" s="100">
        <v>0</v>
      </c>
      <c r="G128" s="34"/>
      <c r="H128" s="96" t="s">
        <v>133</v>
      </c>
      <c r="I128" s="113">
        <v>3.9208369979158116E-2</v>
      </c>
      <c r="J128" s="107"/>
      <c r="K128" s="40">
        <f t="shared" si="6"/>
        <v>3.292812492090709E-2</v>
      </c>
      <c r="L128" s="40">
        <f t="shared" si="5"/>
        <v>-4.6676465738399231E-2</v>
      </c>
    </row>
    <row r="129" spans="2:13" x14ac:dyDescent="0.2">
      <c r="B129" s="96" t="s">
        <v>134</v>
      </c>
      <c r="C129" s="97">
        <v>1.3432835820895522E-2</v>
      </c>
      <c r="D129" s="98">
        <v>0.1151313207421983</v>
      </c>
      <c r="E129" s="99">
        <v>4690</v>
      </c>
      <c r="F129" s="100">
        <v>0</v>
      </c>
      <c r="G129" s="34"/>
      <c r="H129" s="96" t="s">
        <v>134</v>
      </c>
      <c r="I129" s="113">
        <v>-1.3409294532506523E-3</v>
      </c>
      <c r="J129" s="107"/>
      <c r="K129" s="40">
        <f t="shared" si="6"/>
        <v>-1.1490504577985384E-2</v>
      </c>
      <c r="L129" s="40">
        <f t="shared" si="5"/>
        <v>1.5645165083489932E-4</v>
      </c>
    </row>
    <row r="130" spans="2:13" x14ac:dyDescent="0.2">
      <c r="B130" s="96" t="s">
        <v>135</v>
      </c>
      <c r="C130" s="97">
        <v>1.0021321961620469E-2</v>
      </c>
      <c r="D130" s="98">
        <v>9.9614310459526498E-2</v>
      </c>
      <c r="E130" s="99">
        <v>4690</v>
      </c>
      <c r="F130" s="100">
        <v>0</v>
      </c>
      <c r="G130" s="34"/>
      <c r="H130" s="96" t="s">
        <v>135</v>
      </c>
      <c r="I130" s="113">
        <v>-5.97933662660728E-3</v>
      </c>
      <c r="J130" s="107"/>
      <c r="K130" s="40">
        <f t="shared" si="6"/>
        <v>-5.9423347326790055E-2</v>
      </c>
      <c r="L130" s="40">
        <f t="shared" si="5"/>
        <v>6.0152860744327639E-4</v>
      </c>
    </row>
    <row r="131" spans="2:13" x14ac:dyDescent="0.2">
      <c r="B131" s="96" t="s">
        <v>136</v>
      </c>
      <c r="C131" s="97">
        <v>0.22942430703624733</v>
      </c>
      <c r="D131" s="98">
        <v>0.42050742829951454</v>
      </c>
      <c r="E131" s="99">
        <v>4690</v>
      </c>
      <c r="F131" s="100">
        <v>0</v>
      </c>
      <c r="G131" s="34"/>
      <c r="H131" s="96" t="s">
        <v>136</v>
      </c>
      <c r="I131" s="113">
        <v>8.8732741955716947E-3</v>
      </c>
      <c r="J131" s="107"/>
      <c r="K131" s="40">
        <f t="shared" si="6"/>
        <v>1.626018698352192E-2</v>
      </c>
      <c r="L131" s="40">
        <f t="shared" si="5"/>
        <v>-4.8411624776617561E-3</v>
      </c>
    </row>
    <row r="132" spans="2:13" x14ac:dyDescent="0.2">
      <c r="B132" s="96" t="s">
        <v>137</v>
      </c>
      <c r="C132" s="97">
        <v>2.7718550106609809E-3</v>
      </c>
      <c r="D132" s="98">
        <v>5.2580997820612346E-2</v>
      </c>
      <c r="E132" s="99">
        <v>4690</v>
      </c>
      <c r="F132" s="100">
        <v>0</v>
      </c>
      <c r="G132" s="34"/>
      <c r="H132" s="96" t="s">
        <v>137</v>
      </c>
      <c r="I132" s="113">
        <v>-3.0811518569604595E-3</v>
      </c>
      <c r="J132" s="107"/>
      <c r="K132" s="40">
        <f t="shared" si="6"/>
        <v>-5.8435774863569399E-2</v>
      </c>
      <c r="L132" s="40">
        <f t="shared" si="5"/>
        <v>1.6242571589189698E-4</v>
      </c>
    </row>
    <row r="133" spans="2:13" x14ac:dyDescent="0.2">
      <c r="B133" s="96" t="s">
        <v>138</v>
      </c>
      <c r="C133" s="97">
        <v>7.6759061833688701E-3</v>
      </c>
      <c r="D133" s="98">
        <v>8.7284655495481298E-2</v>
      </c>
      <c r="E133" s="99">
        <v>4690</v>
      </c>
      <c r="F133" s="100">
        <v>0</v>
      </c>
      <c r="G133" s="34"/>
      <c r="H133" s="96" t="s">
        <v>138</v>
      </c>
      <c r="I133" s="113">
        <v>-8.6751382188964537E-3</v>
      </c>
      <c r="J133" s="107"/>
      <c r="K133" s="40">
        <f t="shared" si="6"/>
        <v>-9.8626140218266753E-2</v>
      </c>
      <c r="L133" s="40">
        <f t="shared" si="5"/>
        <v>7.6290095570640383E-4</v>
      </c>
    </row>
    <row r="134" spans="2:13" x14ac:dyDescent="0.2">
      <c r="B134" s="96" t="s">
        <v>139</v>
      </c>
      <c r="C134" s="97">
        <v>2.4520255863539446E-2</v>
      </c>
      <c r="D134" s="98">
        <v>0.15467421894527236</v>
      </c>
      <c r="E134" s="99">
        <v>4690</v>
      </c>
      <c r="F134" s="100">
        <v>0</v>
      </c>
      <c r="G134" s="34"/>
      <c r="H134" s="96" t="s">
        <v>139</v>
      </c>
      <c r="I134" s="113">
        <v>-2.3044559332888584E-2</v>
      </c>
      <c r="J134" s="107"/>
      <c r="K134" s="40">
        <f t="shared" si="6"/>
        <v>-0.14533450367535042</v>
      </c>
      <c r="L134" s="40">
        <f t="shared" si="5"/>
        <v>3.653217032276568E-3</v>
      </c>
    </row>
    <row r="135" spans="2:13" x14ac:dyDescent="0.2">
      <c r="B135" s="96" t="s">
        <v>46</v>
      </c>
      <c r="C135" s="97">
        <v>0.3072494669509595</v>
      </c>
      <c r="D135" s="98">
        <v>0.46140288782481065</v>
      </c>
      <c r="E135" s="99">
        <v>4690</v>
      </c>
      <c r="F135" s="100">
        <v>0</v>
      </c>
      <c r="G135" s="34"/>
      <c r="H135" s="96" t="s">
        <v>46</v>
      </c>
      <c r="I135" s="113">
        <v>-2.8797080085881843E-2</v>
      </c>
      <c r="J135" s="107"/>
      <c r="K135" s="40">
        <f t="shared" si="6"/>
        <v>-4.3235950849369265E-2</v>
      </c>
      <c r="L135" s="40">
        <f t="shared" si="5"/>
        <v>1.917605576298588E-2</v>
      </c>
    </row>
    <row r="136" spans="2:13" ht="15.75" thickBot="1" x14ac:dyDescent="0.25">
      <c r="B136" s="101" t="s">
        <v>47</v>
      </c>
      <c r="C136" s="102">
        <v>2.2375266524520256</v>
      </c>
      <c r="D136" s="103">
        <v>1.6009031432942764</v>
      </c>
      <c r="E136" s="104">
        <v>4690</v>
      </c>
      <c r="F136" s="105">
        <v>0</v>
      </c>
      <c r="G136" s="34"/>
      <c r="H136" s="101" t="s">
        <v>47</v>
      </c>
      <c r="I136" s="114">
        <v>-3.195847408901565E-2</v>
      </c>
      <c r="J136" s="107"/>
      <c r="K136" s="40"/>
      <c r="L136" s="40"/>
      <c r="M136" s="41" t="str">
        <f>"((memsleep-"&amp;C136&amp;")/"&amp;D136&amp;")*("&amp;I136&amp;")"</f>
        <v>((memsleep-2.23752665245203)/1.60090314329428)*(-0.0319584740890156)</v>
      </c>
    </row>
    <row r="137" spans="2:13" ht="26.25" customHeight="1" thickTop="1" x14ac:dyDescent="0.2">
      <c r="B137" s="106" t="s">
        <v>41</v>
      </c>
      <c r="C137" s="106"/>
      <c r="D137" s="106"/>
      <c r="E137" s="106"/>
      <c r="F137" s="106"/>
      <c r="G137" s="34"/>
      <c r="H137" s="106" t="s">
        <v>7</v>
      </c>
      <c r="I137" s="106"/>
      <c r="J137" s="107"/>
      <c r="K137" s="40"/>
      <c r="L137" s="40"/>
    </row>
  </sheetData>
  <mergeCells count="7">
    <mergeCell ref="K5:L5"/>
    <mergeCell ref="B5:F5"/>
    <mergeCell ref="B6"/>
    <mergeCell ref="B137:F137"/>
    <mergeCell ref="H4:I4"/>
    <mergeCell ref="H5:H6"/>
    <mergeCell ref="H137:I137"/>
  </mergeCells>
  <pageMargins left="0.25" right="0.2" top="0.25" bottom="0.25" header="0.55000000000000004" footer="0.05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4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  <c r="B1" s="41" t="s">
        <v>193</v>
      </c>
    </row>
    <row r="4" spans="1:12" ht="15.75" thickBot="1" x14ac:dyDescent="0.25">
      <c r="H4" s="115" t="s">
        <v>6</v>
      </c>
      <c r="I4" s="115"/>
      <c r="J4" s="140"/>
    </row>
    <row r="5" spans="1:12" ht="16.5" thickTop="1" thickBot="1" x14ac:dyDescent="0.25">
      <c r="B5" s="115" t="s">
        <v>0</v>
      </c>
      <c r="C5" s="115"/>
      <c r="D5" s="115"/>
      <c r="E5" s="115"/>
      <c r="F5" s="115"/>
      <c r="G5" s="5"/>
      <c r="H5" s="141" t="s">
        <v>40</v>
      </c>
      <c r="I5" s="142" t="s">
        <v>4</v>
      </c>
      <c r="J5" s="140"/>
      <c r="K5" s="50" t="s">
        <v>8</v>
      </c>
      <c r="L5" s="50"/>
    </row>
    <row r="6" spans="1:12" ht="27" thickTop="1" thickBot="1" x14ac:dyDescent="0.25">
      <c r="B6" s="116" t="s">
        <v>40</v>
      </c>
      <c r="C6" s="117" t="s">
        <v>1</v>
      </c>
      <c r="D6" s="118" t="s">
        <v>191</v>
      </c>
      <c r="E6" s="118" t="s">
        <v>192</v>
      </c>
      <c r="F6" s="119" t="s">
        <v>2</v>
      </c>
      <c r="G6" s="5"/>
      <c r="H6" s="143"/>
      <c r="I6" s="144" t="s">
        <v>5</v>
      </c>
      <c r="J6" s="140"/>
      <c r="K6" s="1" t="s">
        <v>9</v>
      </c>
      <c r="L6" s="1" t="s">
        <v>10</v>
      </c>
    </row>
    <row r="7" spans="1:12" ht="15.75" thickTop="1" x14ac:dyDescent="0.2">
      <c r="B7" s="120" t="s">
        <v>60</v>
      </c>
      <c r="C7" s="121">
        <v>3.3750138320239015E-2</v>
      </c>
      <c r="D7" s="122">
        <v>0.18059533631678795</v>
      </c>
      <c r="E7" s="123">
        <v>9037</v>
      </c>
      <c r="F7" s="124">
        <v>0</v>
      </c>
      <c r="G7" s="5"/>
      <c r="H7" s="120" t="s">
        <v>60</v>
      </c>
      <c r="I7" s="145">
        <v>2.3490221453087264E-2</v>
      </c>
      <c r="J7" s="140"/>
      <c r="K7" s="40">
        <f>((1-C7)/D7)*I7</f>
        <v>0.12568111498769968</v>
      </c>
      <c r="L7" s="40">
        <f>((0-C7)/D7)*I7</f>
        <v>-4.3899152623967479E-3</v>
      </c>
    </row>
    <row r="8" spans="1:12" x14ac:dyDescent="0.2">
      <c r="B8" s="125" t="s">
        <v>61</v>
      </c>
      <c r="C8" s="126">
        <v>1.6266460108443067E-2</v>
      </c>
      <c r="D8" s="127">
        <v>0.12650546741184196</v>
      </c>
      <c r="E8" s="128">
        <v>9037</v>
      </c>
      <c r="F8" s="129">
        <v>0</v>
      </c>
      <c r="G8" s="5"/>
      <c r="H8" s="125" t="s">
        <v>61</v>
      </c>
      <c r="I8" s="146">
        <v>1.1577366530942013E-2</v>
      </c>
      <c r="J8" s="140"/>
      <c r="K8" s="40">
        <f t="shared" ref="K8:K71" si="0">((1-C8)/D8)*I8</f>
        <v>9.0028075411383468E-2</v>
      </c>
      <c r="L8" s="40">
        <f t="shared" ref="L8:L71" si="1">((0-C8)/D8)*I8</f>
        <v>-1.488653215463821E-3</v>
      </c>
    </row>
    <row r="9" spans="1:12" x14ac:dyDescent="0.2">
      <c r="B9" s="125" t="s">
        <v>62</v>
      </c>
      <c r="C9" s="126">
        <v>1.4495961049020692E-2</v>
      </c>
      <c r="D9" s="127">
        <v>0.11952995085988261</v>
      </c>
      <c r="E9" s="128">
        <v>9037</v>
      </c>
      <c r="F9" s="129">
        <v>0</v>
      </c>
      <c r="G9" s="5"/>
      <c r="H9" s="125" t="s">
        <v>62</v>
      </c>
      <c r="I9" s="146">
        <v>1.1425497979609905E-2</v>
      </c>
      <c r="J9" s="140"/>
      <c r="K9" s="40">
        <f t="shared" si="0"/>
        <v>9.4201280306147314E-2</v>
      </c>
      <c r="L9" s="40">
        <f t="shared" si="1"/>
        <v>-1.3856240422305522E-3</v>
      </c>
    </row>
    <row r="10" spans="1:12" x14ac:dyDescent="0.2">
      <c r="B10" s="125" t="s">
        <v>63</v>
      </c>
      <c r="C10" s="126">
        <v>5.7319907048799378E-2</v>
      </c>
      <c r="D10" s="127">
        <v>0.23246572908747024</v>
      </c>
      <c r="E10" s="128">
        <v>9037</v>
      </c>
      <c r="F10" s="129">
        <v>0</v>
      </c>
      <c r="G10" s="5"/>
      <c r="H10" s="125" t="s">
        <v>63</v>
      </c>
      <c r="I10" s="146">
        <v>-1.3988486979387884E-3</v>
      </c>
      <c r="J10" s="140"/>
      <c r="K10" s="40">
        <f t="shared" si="0"/>
        <v>-5.6725213895998669E-3</v>
      </c>
      <c r="L10" s="40">
        <f t="shared" si="1"/>
        <v>3.449191313314628E-4</v>
      </c>
    </row>
    <row r="11" spans="1:12" x14ac:dyDescent="0.2">
      <c r="B11" s="125" t="s">
        <v>42</v>
      </c>
      <c r="C11" s="126">
        <v>0.33429235365718712</v>
      </c>
      <c r="D11" s="127">
        <v>0.47176859179642516</v>
      </c>
      <c r="E11" s="128">
        <v>9037</v>
      </c>
      <c r="F11" s="129">
        <v>0</v>
      </c>
      <c r="G11" s="5"/>
      <c r="H11" s="125" t="s">
        <v>42</v>
      </c>
      <c r="I11" s="146">
        <v>1.2213546480887669E-2</v>
      </c>
      <c r="J11" s="140"/>
      <c r="K11" s="40">
        <f t="shared" si="0"/>
        <v>1.7234405644364657E-2</v>
      </c>
      <c r="L11" s="40">
        <f t="shared" si="1"/>
        <v>-8.6544447226771307E-3</v>
      </c>
    </row>
    <row r="12" spans="1:12" x14ac:dyDescent="0.2">
      <c r="B12" s="125" t="s">
        <v>64</v>
      </c>
      <c r="C12" s="126">
        <v>0.14584486001991812</v>
      </c>
      <c r="D12" s="127">
        <v>0.35297014498501589</v>
      </c>
      <c r="E12" s="128">
        <v>9037</v>
      </c>
      <c r="F12" s="129">
        <v>0</v>
      </c>
      <c r="G12" s="5"/>
      <c r="H12" s="125" t="s">
        <v>64</v>
      </c>
      <c r="I12" s="146">
        <v>-1.0339190378240349E-2</v>
      </c>
      <c r="J12" s="140"/>
      <c r="K12" s="40">
        <f t="shared" si="0"/>
        <v>-2.5019885478363903E-2</v>
      </c>
      <c r="L12" s="40">
        <f t="shared" si="1"/>
        <v>4.2720830496804805E-3</v>
      </c>
    </row>
    <row r="13" spans="1:12" x14ac:dyDescent="0.2">
      <c r="B13" s="125" t="s">
        <v>65</v>
      </c>
      <c r="C13" s="126">
        <v>0.13400464756003097</v>
      </c>
      <c r="D13" s="127">
        <v>0.3406761582162493</v>
      </c>
      <c r="E13" s="128">
        <v>9037</v>
      </c>
      <c r="F13" s="129">
        <v>0</v>
      </c>
      <c r="G13" s="5"/>
      <c r="H13" s="125" t="s">
        <v>65</v>
      </c>
      <c r="I13" s="146">
        <v>-3.1849349910901492E-2</v>
      </c>
      <c r="J13" s="140"/>
      <c r="K13" s="40">
        <f t="shared" si="0"/>
        <v>-8.0960725709391543E-2</v>
      </c>
      <c r="L13" s="40">
        <f t="shared" si="1"/>
        <v>1.2527911938930889E-2</v>
      </c>
    </row>
    <row r="14" spans="1:12" x14ac:dyDescent="0.2">
      <c r="B14" s="125" t="s">
        <v>66</v>
      </c>
      <c r="C14" s="126">
        <v>7.6352771937589908E-3</v>
      </c>
      <c r="D14" s="127">
        <v>8.7050664951174445E-2</v>
      </c>
      <c r="E14" s="128">
        <v>9037</v>
      </c>
      <c r="F14" s="129">
        <v>0</v>
      </c>
      <c r="G14" s="5"/>
      <c r="H14" s="125" t="s">
        <v>66</v>
      </c>
      <c r="I14" s="146">
        <v>-3.2121938490770074E-3</v>
      </c>
      <c r="J14" s="140"/>
      <c r="K14" s="40">
        <f t="shared" si="0"/>
        <v>-3.6618535429076123E-2</v>
      </c>
      <c r="L14" s="40">
        <f t="shared" si="1"/>
        <v>2.8174386090613879E-4</v>
      </c>
    </row>
    <row r="15" spans="1:12" x14ac:dyDescent="0.2">
      <c r="B15" s="125" t="s">
        <v>67</v>
      </c>
      <c r="C15" s="126">
        <v>4.2160008852495295E-2</v>
      </c>
      <c r="D15" s="127">
        <v>0.2009651999200954</v>
      </c>
      <c r="E15" s="128">
        <v>9037</v>
      </c>
      <c r="F15" s="129">
        <v>0</v>
      </c>
      <c r="G15" s="5"/>
      <c r="H15" s="125" t="s">
        <v>67</v>
      </c>
      <c r="I15" s="146">
        <v>-1.1888371625691181E-2</v>
      </c>
      <c r="J15" s="140"/>
      <c r="K15" s="40">
        <f t="shared" si="0"/>
        <v>-5.6662336450479328E-2</v>
      </c>
      <c r="L15" s="40">
        <f t="shared" si="1"/>
        <v>2.4940330623420314E-3</v>
      </c>
    </row>
    <row r="16" spans="1:12" x14ac:dyDescent="0.2">
      <c r="B16" s="125" t="s">
        <v>43</v>
      </c>
      <c r="C16" s="126">
        <v>2.9323890671683079E-2</v>
      </c>
      <c r="D16" s="127">
        <v>0.1687221093217276</v>
      </c>
      <c r="E16" s="128">
        <v>9037</v>
      </c>
      <c r="F16" s="129">
        <v>0</v>
      </c>
      <c r="G16" s="5"/>
      <c r="H16" s="125" t="s">
        <v>43</v>
      </c>
      <c r="I16" s="146">
        <v>3.2106265783755808E-3</v>
      </c>
      <c r="J16" s="140"/>
      <c r="K16" s="40">
        <f t="shared" si="0"/>
        <v>1.8471073697052004E-2</v>
      </c>
      <c r="L16" s="40">
        <f t="shared" si="1"/>
        <v>-5.5800667233456237E-4</v>
      </c>
    </row>
    <row r="17" spans="2:12" x14ac:dyDescent="0.2">
      <c r="B17" s="125" t="s">
        <v>68</v>
      </c>
      <c r="C17" s="126">
        <v>4.8688724134115305E-3</v>
      </c>
      <c r="D17" s="127">
        <v>6.9611081745926368E-2</v>
      </c>
      <c r="E17" s="128">
        <v>9037</v>
      </c>
      <c r="F17" s="129">
        <v>0</v>
      </c>
      <c r="G17" s="5"/>
      <c r="H17" s="125" t="s">
        <v>68</v>
      </c>
      <c r="I17" s="146">
        <v>7.2030672545984427E-3</v>
      </c>
      <c r="J17" s="140"/>
      <c r="K17" s="40">
        <f t="shared" si="0"/>
        <v>0.10297205932401778</v>
      </c>
      <c r="L17" s="40">
        <f t="shared" si="1"/>
        <v>-5.0381080954706788E-4</v>
      </c>
    </row>
    <row r="18" spans="2:12" x14ac:dyDescent="0.2">
      <c r="B18" s="125" t="s">
        <v>69</v>
      </c>
      <c r="C18" s="126">
        <v>1.3278742945667811E-3</v>
      </c>
      <c r="D18" s="127">
        <v>3.6417822601873692E-2</v>
      </c>
      <c r="E18" s="128">
        <v>9037</v>
      </c>
      <c r="F18" s="129">
        <v>0</v>
      </c>
      <c r="G18" s="5"/>
      <c r="H18" s="125" t="s">
        <v>69</v>
      </c>
      <c r="I18" s="146">
        <v>2.8118766834073911E-3</v>
      </c>
      <c r="J18" s="140"/>
      <c r="K18" s="40">
        <f t="shared" si="0"/>
        <v>7.7109026954717594E-2</v>
      </c>
      <c r="L18" s="40">
        <f t="shared" si="1"/>
        <v>-1.0252723805613422E-4</v>
      </c>
    </row>
    <row r="19" spans="2:12" ht="24" x14ac:dyDescent="0.2">
      <c r="B19" s="125" t="s">
        <v>44</v>
      </c>
      <c r="C19" s="126">
        <v>0.10766847405112316</v>
      </c>
      <c r="D19" s="127">
        <v>0.30997839654483178</v>
      </c>
      <c r="E19" s="128">
        <v>9037</v>
      </c>
      <c r="F19" s="129">
        <v>0</v>
      </c>
      <c r="G19" s="5"/>
      <c r="H19" s="125" t="s">
        <v>44</v>
      </c>
      <c r="I19" s="146">
        <v>-1.9400996285973235E-2</v>
      </c>
      <c r="J19" s="140"/>
      <c r="K19" s="40">
        <f t="shared" si="0"/>
        <v>-5.5849442457152523E-2</v>
      </c>
      <c r="L19" s="40">
        <f t="shared" si="1"/>
        <v>6.7387782131460077E-3</v>
      </c>
    </row>
    <row r="20" spans="2:12" x14ac:dyDescent="0.2">
      <c r="B20" s="125" t="s">
        <v>45</v>
      </c>
      <c r="C20" s="126">
        <v>4.6475600309837332E-3</v>
      </c>
      <c r="D20" s="127">
        <v>6.8018175251402968E-2</v>
      </c>
      <c r="E20" s="128">
        <v>9037</v>
      </c>
      <c r="F20" s="129">
        <v>0</v>
      </c>
      <c r="G20" s="5"/>
      <c r="H20" s="125" t="s">
        <v>45</v>
      </c>
      <c r="I20" s="146">
        <v>1.142843064780987E-2</v>
      </c>
      <c r="J20" s="140"/>
      <c r="K20" s="40">
        <f t="shared" ref="K20:K65" si="2">((1-C20)/D20)*I20</f>
        <v>0.16723936342411078</v>
      </c>
      <c r="L20" s="40">
        <f t="shared" ref="L20:L65" si="3">((0-C20)/D20)*I20</f>
        <v>-7.8088418719429156E-4</v>
      </c>
    </row>
    <row r="21" spans="2:12" x14ac:dyDescent="0.2">
      <c r="B21" s="125" t="s">
        <v>145</v>
      </c>
      <c r="C21" s="126">
        <v>6.3405997565563796E-2</v>
      </c>
      <c r="D21" s="127">
        <v>0.24370525057610276</v>
      </c>
      <c r="E21" s="128">
        <v>9037</v>
      </c>
      <c r="F21" s="129">
        <v>0</v>
      </c>
      <c r="G21" s="5"/>
      <c r="H21" s="125" t="s">
        <v>145</v>
      </c>
      <c r="I21" s="146">
        <v>3.4469157337442546E-2</v>
      </c>
      <c r="J21" s="140"/>
      <c r="K21" s="40">
        <f t="shared" si="2"/>
        <v>0.13246988300375706</v>
      </c>
      <c r="L21" s="40">
        <f t="shared" si="3"/>
        <v>-8.9680107468280718E-3</v>
      </c>
    </row>
    <row r="22" spans="2:12" x14ac:dyDescent="0.2">
      <c r="B22" s="125" t="s">
        <v>146</v>
      </c>
      <c r="C22" s="126">
        <v>2.9877171627752572E-3</v>
      </c>
      <c r="D22" s="127">
        <v>5.4581318846683193E-2</v>
      </c>
      <c r="E22" s="128">
        <v>9037</v>
      </c>
      <c r="F22" s="129">
        <v>0</v>
      </c>
      <c r="G22" s="5"/>
      <c r="H22" s="125" t="s">
        <v>146</v>
      </c>
      <c r="I22" s="146">
        <v>6.411166129139099E-3</v>
      </c>
      <c r="J22" s="140"/>
      <c r="K22" s="40">
        <f t="shared" si="2"/>
        <v>0.11710987409477186</v>
      </c>
      <c r="L22" s="40">
        <f t="shared" si="3"/>
        <v>-3.5093968929620863E-4</v>
      </c>
    </row>
    <row r="23" spans="2:12" x14ac:dyDescent="0.2">
      <c r="B23" s="125" t="s">
        <v>70</v>
      </c>
      <c r="C23" s="126">
        <v>4.3487883147062076E-2</v>
      </c>
      <c r="D23" s="127">
        <v>0.20396394437943222</v>
      </c>
      <c r="E23" s="128">
        <v>9037</v>
      </c>
      <c r="F23" s="129">
        <v>0</v>
      </c>
      <c r="G23" s="5"/>
      <c r="H23" s="125" t="s">
        <v>70</v>
      </c>
      <c r="I23" s="146">
        <v>2.9153068546946312E-2</v>
      </c>
      <c r="J23" s="140"/>
      <c r="K23" s="40">
        <f t="shared" si="2"/>
        <v>0.13671663093906306</v>
      </c>
      <c r="L23" s="40">
        <f t="shared" si="3"/>
        <v>-6.215830166479845E-3</v>
      </c>
    </row>
    <row r="24" spans="2:12" x14ac:dyDescent="0.2">
      <c r="B24" s="125" t="s">
        <v>71</v>
      </c>
      <c r="C24" s="126">
        <v>0.13090627420604184</v>
      </c>
      <c r="D24" s="127">
        <v>0.33731648686051091</v>
      </c>
      <c r="E24" s="128">
        <v>9037</v>
      </c>
      <c r="F24" s="129">
        <v>0</v>
      </c>
      <c r="G24" s="5"/>
      <c r="H24" s="125" t="s">
        <v>71</v>
      </c>
      <c r="I24" s="146">
        <v>5.1081802633969102E-2</v>
      </c>
      <c r="J24" s="140"/>
      <c r="K24" s="40">
        <f t="shared" si="2"/>
        <v>0.13161193093353382</v>
      </c>
      <c r="L24" s="40">
        <f t="shared" si="3"/>
        <v>-1.9823900470380768E-2</v>
      </c>
    </row>
    <row r="25" spans="2:12" x14ac:dyDescent="0.2">
      <c r="B25" s="125" t="s">
        <v>72</v>
      </c>
      <c r="C25" s="126">
        <v>3.8950979307292244E-2</v>
      </c>
      <c r="D25" s="127">
        <v>0.19348887114896682</v>
      </c>
      <c r="E25" s="128">
        <v>9037</v>
      </c>
      <c r="F25" s="129">
        <v>0</v>
      </c>
      <c r="G25" s="5"/>
      <c r="H25" s="125" t="s">
        <v>72</v>
      </c>
      <c r="I25" s="146">
        <v>7.1112429706614777E-3</v>
      </c>
      <c r="J25" s="140"/>
      <c r="K25" s="40">
        <f t="shared" si="2"/>
        <v>3.5321168872810428E-2</v>
      </c>
      <c r="L25" s="40">
        <f t="shared" si="3"/>
        <v>-1.4315545703200085E-3</v>
      </c>
    </row>
    <row r="26" spans="2:12" x14ac:dyDescent="0.2">
      <c r="B26" s="125" t="s">
        <v>73</v>
      </c>
      <c r="C26" s="126">
        <v>1.4385304857806795E-3</v>
      </c>
      <c r="D26" s="127">
        <v>3.7902771491398035E-2</v>
      </c>
      <c r="E26" s="128">
        <v>9037</v>
      </c>
      <c r="F26" s="129">
        <v>0</v>
      </c>
      <c r="G26" s="5"/>
      <c r="H26" s="125" t="s">
        <v>73</v>
      </c>
      <c r="I26" s="146">
        <v>6.9417741807111422E-4</v>
      </c>
      <c r="J26" s="140"/>
      <c r="K26" s="40">
        <f t="shared" si="2"/>
        <v>1.8288341338046851E-2</v>
      </c>
      <c r="L26" s="40">
        <f t="shared" si="3"/>
        <v>-2.6346236413409694E-5</v>
      </c>
    </row>
    <row r="27" spans="2:12" x14ac:dyDescent="0.2">
      <c r="B27" s="125" t="s">
        <v>74</v>
      </c>
      <c r="C27" s="126">
        <v>2.2131238242779683E-4</v>
      </c>
      <c r="D27" s="127">
        <v>1.487574838898076E-2</v>
      </c>
      <c r="E27" s="128">
        <v>9037</v>
      </c>
      <c r="F27" s="129">
        <v>0</v>
      </c>
      <c r="G27" s="5"/>
      <c r="H27" s="125" t="s">
        <v>74</v>
      </c>
      <c r="I27" s="146">
        <v>1.4720318002884726E-3</v>
      </c>
      <c r="J27" s="140"/>
      <c r="K27" s="40">
        <f t="shared" si="2"/>
        <v>9.8933242411784167E-2</v>
      </c>
      <c r="L27" s="40">
        <f t="shared" si="3"/>
        <v>-2.1899998320262129E-5</v>
      </c>
    </row>
    <row r="28" spans="2:12" x14ac:dyDescent="0.2">
      <c r="B28" s="125" t="s">
        <v>75</v>
      </c>
      <c r="C28" s="126">
        <v>1.3610711519309506E-2</v>
      </c>
      <c r="D28" s="127">
        <v>0.1158746988170119</v>
      </c>
      <c r="E28" s="128">
        <v>9037</v>
      </c>
      <c r="F28" s="129">
        <v>0</v>
      </c>
      <c r="G28" s="5"/>
      <c r="H28" s="125" t="s">
        <v>75</v>
      </c>
      <c r="I28" s="146">
        <v>-3.7338967519085641E-3</v>
      </c>
      <c r="J28" s="140"/>
      <c r="K28" s="40">
        <f t="shared" si="2"/>
        <v>-3.1784986696636201E-2</v>
      </c>
      <c r="L28" s="40">
        <f t="shared" si="3"/>
        <v>4.3858574867469745E-4</v>
      </c>
    </row>
    <row r="29" spans="2:12" x14ac:dyDescent="0.2">
      <c r="B29" s="125" t="s">
        <v>76</v>
      </c>
      <c r="C29" s="126">
        <v>0.14119729998893438</v>
      </c>
      <c r="D29" s="127">
        <v>0.34824422778902198</v>
      </c>
      <c r="E29" s="128">
        <v>9037</v>
      </c>
      <c r="F29" s="129">
        <v>0</v>
      </c>
      <c r="G29" s="5"/>
      <c r="H29" s="125" t="s">
        <v>76</v>
      </c>
      <c r="I29" s="146">
        <v>-1.2096800411324495E-2</v>
      </c>
      <c r="J29" s="140"/>
      <c r="K29" s="40">
        <f t="shared" si="2"/>
        <v>-2.9831836469187099E-2</v>
      </c>
      <c r="L29" s="40">
        <f t="shared" si="3"/>
        <v>4.9047060088497274E-3</v>
      </c>
    </row>
    <row r="30" spans="2:12" x14ac:dyDescent="0.2">
      <c r="B30" s="125" t="s">
        <v>77</v>
      </c>
      <c r="C30" s="126">
        <v>0.12150049795286046</v>
      </c>
      <c r="D30" s="127">
        <v>0.32672609245631729</v>
      </c>
      <c r="E30" s="128">
        <v>9037</v>
      </c>
      <c r="F30" s="129">
        <v>0</v>
      </c>
      <c r="G30" s="5"/>
      <c r="H30" s="125" t="s">
        <v>77</v>
      </c>
      <c r="I30" s="146">
        <v>-2.6298967331045881E-2</v>
      </c>
      <c r="J30" s="140"/>
      <c r="K30" s="40">
        <f t="shared" si="2"/>
        <v>-7.0712533336365568E-2</v>
      </c>
      <c r="L30" s="40">
        <f t="shared" si="3"/>
        <v>9.7798666838807644E-3</v>
      </c>
    </row>
    <row r="31" spans="2:12" x14ac:dyDescent="0.2">
      <c r="B31" s="125" t="s">
        <v>78</v>
      </c>
      <c r="C31" s="126">
        <v>2.5450923979196639E-3</v>
      </c>
      <c r="D31" s="127">
        <v>5.0387457240371435E-2</v>
      </c>
      <c r="E31" s="128">
        <v>9037</v>
      </c>
      <c r="F31" s="129">
        <v>0</v>
      </c>
      <c r="G31" s="5"/>
      <c r="H31" s="125" t="s">
        <v>78</v>
      </c>
      <c r="I31" s="146">
        <v>-4.4029433705979962E-3</v>
      </c>
      <c r="J31" s="140"/>
      <c r="K31" s="40">
        <f t="shared" si="2"/>
        <v>-8.7159339117796747E-2</v>
      </c>
      <c r="L31" s="40">
        <f t="shared" si="3"/>
        <v>2.2239458616699859E-4</v>
      </c>
    </row>
    <row r="32" spans="2:12" x14ac:dyDescent="0.2">
      <c r="B32" s="125" t="s">
        <v>79</v>
      </c>
      <c r="C32" s="126">
        <v>1.2172181033528826E-3</v>
      </c>
      <c r="D32" s="127">
        <v>3.4869342223485721E-2</v>
      </c>
      <c r="E32" s="128">
        <v>9037</v>
      </c>
      <c r="F32" s="129">
        <v>0</v>
      </c>
      <c r="G32" s="5"/>
      <c r="H32" s="125" t="s">
        <v>79</v>
      </c>
      <c r="I32" s="146">
        <v>3.9976125054889987E-4</v>
      </c>
      <c r="J32" s="140"/>
      <c r="K32" s="40">
        <f t="shared" si="2"/>
        <v>1.1450593227674577E-2</v>
      </c>
      <c r="L32" s="40">
        <f t="shared" si="3"/>
        <v>-1.3954855473567509E-5</v>
      </c>
    </row>
    <row r="33" spans="2:12" x14ac:dyDescent="0.2">
      <c r="B33" s="125" t="s">
        <v>80</v>
      </c>
      <c r="C33" s="126">
        <v>2.5450923979196635E-3</v>
      </c>
      <c r="D33" s="127">
        <v>5.0387457240369742E-2</v>
      </c>
      <c r="E33" s="128">
        <v>9037</v>
      </c>
      <c r="F33" s="129">
        <v>0</v>
      </c>
      <c r="G33" s="5"/>
      <c r="H33" s="125" t="s">
        <v>80</v>
      </c>
      <c r="I33" s="146">
        <v>-3.3038299358667646E-3</v>
      </c>
      <c r="J33" s="140"/>
      <c r="K33" s="40">
        <f t="shared" si="2"/>
        <v>-6.5401621036211458E-2</v>
      </c>
      <c r="L33" s="40">
        <f t="shared" si="3"/>
        <v>1.6687788815540971E-4</v>
      </c>
    </row>
    <row r="34" spans="2:12" x14ac:dyDescent="0.2">
      <c r="B34" s="125" t="s">
        <v>81</v>
      </c>
      <c r="C34" s="126">
        <v>0.29578399911475045</v>
      </c>
      <c r="D34" s="127">
        <v>0.45641962792575952</v>
      </c>
      <c r="E34" s="128">
        <v>9037</v>
      </c>
      <c r="F34" s="129">
        <v>0</v>
      </c>
      <c r="G34" s="5"/>
      <c r="H34" s="125" t="s">
        <v>81</v>
      </c>
      <c r="I34" s="146">
        <v>-3.3700037921511952E-2</v>
      </c>
      <c r="J34" s="140"/>
      <c r="K34" s="40">
        <f t="shared" si="2"/>
        <v>-5.1996243112113996E-2</v>
      </c>
      <c r="L34" s="40">
        <f t="shared" si="3"/>
        <v>2.1839402551646871E-2</v>
      </c>
    </row>
    <row r="35" spans="2:12" x14ac:dyDescent="0.2">
      <c r="B35" s="125" t="s">
        <v>147</v>
      </c>
      <c r="C35" s="126">
        <v>4.4262476485559365E-4</v>
      </c>
      <c r="D35" s="127">
        <v>2.1035156549985012E-2</v>
      </c>
      <c r="E35" s="128">
        <v>9037</v>
      </c>
      <c r="F35" s="129">
        <v>0</v>
      </c>
      <c r="G35" s="5"/>
      <c r="H35" s="125" t="s">
        <v>147</v>
      </c>
      <c r="I35" s="146">
        <v>-8.3772939186639573E-4</v>
      </c>
      <c r="J35" s="140"/>
      <c r="K35" s="40">
        <f t="shared" si="2"/>
        <v>-3.9807575955117143E-2</v>
      </c>
      <c r="L35" s="40">
        <f t="shared" si="3"/>
        <v>1.7627621368368047E-5</v>
      </c>
    </row>
    <row r="36" spans="2:12" x14ac:dyDescent="0.2">
      <c r="B36" s="125" t="s">
        <v>82</v>
      </c>
      <c r="C36" s="126">
        <v>1.2393493415956622E-2</v>
      </c>
      <c r="D36" s="127">
        <v>0.11064017944187045</v>
      </c>
      <c r="E36" s="128">
        <v>9037</v>
      </c>
      <c r="F36" s="129">
        <v>0</v>
      </c>
      <c r="G36" s="5"/>
      <c r="H36" s="125" t="s">
        <v>82</v>
      </c>
      <c r="I36" s="146">
        <v>1.1731096638168759E-2</v>
      </c>
      <c r="J36" s="140"/>
      <c r="K36" s="40">
        <f t="shared" si="2"/>
        <v>0.10471518961435443</v>
      </c>
      <c r="L36" s="40">
        <f t="shared" si="3"/>
        <v>-1.3140729677095459E-3</v>
      </c>
    </row>
    <row r="37" spans="2:12" x14ac:dyDescent="0.2">
      <c r="B37" s="125" t="s">
        <v>83</v>
      </c>
      <c r="C37" s="126">
        <v>4.1606727896425805E-2</v>
      </c>
      <c r="D37" s="127">
        <v>0.19969982739455425</v>
      </c>
      <c r="E37" s="128">
        <v>9037</v>
      </c>
      <c r="F37" s="129">
        <v>0</v>
      </c>
      <c r="G37" s="5"/>
      <c r="H37" s="125" t="s">
        <v>83</v>
      </c>
      <c r="I37" s="146">
        <v>2.130588289963042E-2</v>
      </c>
      <c r="J37" s="140"/>
      <c r="K37" s="40">
        <f t="shared" si="2"/>
        <v>0.10225053818844321</v>
      </c>
      <c r="L37" s="40">
        <f t="shared" si="3"/>
        <v>-4.4390026970158921E-3</v>
      </c>
    </row>
    <row r="38" spans="2:12" x14ac:dyDescent="0.2">
      <c r="B38" s="125" t="s">
        <v>84</v>
      </c>
      <c r="C38" s="126">
        <v>2.9323890671683079E-2</v>
      </c>
      <c r="D38" s="127">
        <v>0.16872210932172294</v>
      </c>
      <c r="E38" s="128">
        <v>9037</v>
      </c>
      <c r="F38" s="129">
        <v>0</v>
      </c>
      <c r="G38" s="5"/>
      <c r="H38" s="125" t="s">
        <v>84</v>
      </c>
      <c r="I38" s="146">
        <v>6.6547049126194722E-3</v>
      </c>
      <c r="J38" s="140"/>
      <c r="K38" s="40">
        <f t="shared" si="2"/>
        <v>3.8285219994448227E-2</v>
      </c>
      <c r="L38" s="40">
        <f t="shared" si="3"/>
        <v>-1.1565872433343342E-3</v>
      </c>
    </row>
    <row r="39" spans="2:12" x14ac:dyDescent="0.2">
      <c r="B39" s="125" t="s">
        <v>85</v>
      </c>
      <c r="C39" s="126">
        <v>1.1065619121389844E-3</v>
      </c>
      <c r="D39" s="127">
        <v>3.3248454984255729E-2</v>
      </c>
      <c r="E39" s="128">
        <v>9037</v>
      </c>
      <c r="F39" s="129">
        <v>0</v>
      </c>
      <c r="G39" s="5"/>
      <c r="H39" s="125" t="s">
        <v>85</v>
      </c>
      <c r="I39" s="146">
        <v>1.944220674725717E-4</v>
      </c>
      <c r="J39" s="140"/>
      <c r="K39" s="40">
        <f t="shared" si="2"/>
        <v>5.8410812625666608E-3</v>
      </c>
      <c r="L39" s="40">
        <f t="shared" si="3"/>
        <v>-6.4706782569698261E-6</v>
      </c>
    </row>
    <row r="40" spans="2:12" x14ac:dyDescent="0.2">
      <c r="B40" s="125" t="s">
        <v>148</v>
      </c>
      <c r="C40" s="126">
        <v>3.3196857364169521E-4</v>
      </c>
      <c r="D40" s="127">
        <v>1.8217988274095202E-2</v>
      </c>
      <c r="E40" s="128">
        <v>9037</v>
      </c>
      <c r="F40" s="129">
        <v>0</v>
      </c>
      <c r="G40" s="5"/>
      <c r="H40" s="125" t="s">
        <v>148</v>
      </c>
      <c r="I40" s="146">
        <v>-4.583811546958211E-4</v>
      </c>
      <c r="J40" s="140"/>
      <c r="K40" s="40">
        <f t="shared" si="2"/>
        <v>-2.5152556893962019E-2</v>
      </c>
      <c r="L40" s="40">
        <f t="shared" si="3"/>
        <v>8.3526312466112524E-6</v>
      </c>
    </row>
    <row r="41" spans="2:12" x14ac:dyDescent="0.2">
      <c r="B41" s="125" t="s">
        <v>86</v>
      </c>
      <c r="C41" s="126">
        <v>7.6352771937589908E-3</v>
      </c>
      <c r="D41" s="127">
        <v>8.7050664951169143E-2</v>
      </c>
      <c r="E41" s="128">
        <v>9037</v>
      </c>
      <c r="F41" s="129">
        <v>0</v>
      </c>
      <c r="G41" s="5"/>
      <c r="H41" s="125" t="s">
        <v>86</v>
      </c>
      <c r="I41" s="146">
        <v>-2.7958803845635422E-3</v>
      </c>
      <c r="J41" s="140"/>
      <c r="K41" s="40">
        <f t="shared" si="2"/>
        <v>-3.1872623424337693E-2</v>
      </c>
      <c r="L41" s="40">
        <f t="shared" si="3"/>
        <v>2.45228703867005E-4</v>
      </c>
    </row>
    <row r="42" spans="2:12" x14ac:dyDescent="0.2">
      <c r="B42" s="125" t="s">
        <v>87</v>
      </c>
      <c r="C42" s="126">
        <v>6.1192873741285826E-2</v>
      </c>
      <c r="D42" s="127">
        <v>0.23969702471832252</v>
      </c>
      <c r="E42" s="128">
        <v>9037</v>
      </c>
      <c r="F42" s="129">
        <v>0</v>
      </c>
      <c r="G42" s="5"/>
      <c r="H42" s="125" t="s">
        <v>87</v>
      </c>
      <c r="I42" s="146">
        <v>-6.4930509911688427E-4</v>
      </c>
      <c r="J42" s="140"/>
      <c r="K42" s="40">
        <f t="shared" si="2"/>
        <v>-2.5430947876110862E-3</v>
      </c>
      <c r="L42" s="40">
        <f t="shared" si="3"/>
        <v>1.6576277906045858E-4</v>
      </c>
    </row>
    <row r="43" spans="2:12" ht="24" x14ac:dyDescent="0.2">
      <c r="B43" s="125" t="s">
        <v>88</v>
      </c>
      <c r="C43" s="126">
        <v>4.1385415513998006E-2</v>
      </c>
      <c r="D43" s="127">
        <v>0.19919099730746745</v>
      </c>
      <c r="E43" s="128">
        <v>9037</v>
      </c>
      <c r="F43" s="129">
        <v>0</v>
      </c>
      <c r="G43" s="5"/>
      <c r="H43" s="125" t="s">
        <v>88</v>
      </c>
      <c r="I43" s="146">
        <v>-1.1341744953559439E-2</v>
      </c>
      <c r="J43" s="140"/>
      <c r="K43" s="40">
        <f t="shared" si="2"/>
        <v>-5.4582597973643454E-2</v>
      </c>
      <c r="L43" s="40">
        <f t="shared" si="3"/>
        <v>2.3564459935521932E-3</v>
      </c>
    </row>
    <row r="44" spans="2:12" x14ac:dyDescent="0.2">
      <c r="B44" s="125" t="s">
        <v>89</v>
      </c>
      <c r="C44" s="126">
        <v>4.4262476485559365E-4</v>
      </c>
      <c r="D44" s="127">
        <v>2.1035156549985595E-2</v>
      </c>
      <c r="E44" s="128">
        <v>9037</v>
      </c>
      <c r="F44" s="129">
        <v>0</v>
      </c>
      <c r="G44" s="5"/>
      <c r="H44" s="125" t="s">
        <v>89</v>
      </c>
      <c r="I44" s="146">
        <v>-2.1574179681502336E-3</v>
      </c>
      <c r="J44" s="140"/>
      <c r="K44" s="40">
        <f t="shared" si="2"/>
        <v>-0.102517090205866</v>
      </c>
      <c r="L44" s="40">
        <f t="shared" si="3"/>
        <v>4.5396696648230257E-5</v>
      </c>
    </row>
    <row r="45" spans="2:12" x14ac:dyDescent="0.2">
      <c r="B45" s="125" t="s">
        <v>90</v>
      </c>
      <c r="C45" s="126">
        <v>8.852495297111873E-4</v>
      </c>
      <c r="D45" s="127">
        <v>2.9741616389097475E-2</v>
      </c>
      <c r="E45" s="128">
        <v>9037</v>
      </c>
      <c r="F45" s="129">
        <v>0</v>
      </c>
      <c r="G45" s="5"/>
      <c r="H45" s="125" t="s">
        <v>90</v>
      </c>
      <c r="I45" s="146">
        <v>7.9659460152661787E-4</v>
      </c>
      <c r="J45" s="140"/>
      <c r="K45" s="40">
        <f t="shared" si="2"/>
        <v>2.6760126488014249E-2</v>
      </c>
      <c r="L45" s="40">
        <f t="shared" si="3"/>
        <v>-2.3710378990377003E-5</v>
      </c>
    </row>
    <row r="46" spans="2:12" x14ac:dyDescent="0.2">
      <c r="B46" s="125" t="s">
        <v>91</v>
      </c>
      <c r="C46" s="126">
        <v>7.4139648113311944E-3</v>
      </c>
      <c r="D46" s="127">
        <v>8.5789348674005533E-2</v>
      </c>
      <c r="E46" s="128">
        <v>9037</v>
      </c>
      <c r="F46" s="129">
        <v>0</v>
      </c>
      <c r="G46" s="5"/>
      <c r="H46" s="125" t="s">
        <v>91</v>
      </c>
      <c r="I46" s="146">
        <v>2.966653525139517E-3</v>
      </c>
      <c r="J46" s="140"/>
      <c r="K46" s="40">
        <f t="shared" si="2"/>
        <v>3.4324294400301963E-2</v>
      </c>
      <c r="L46" s="40">
        <f t="shared" si="3"/>
        <v>-2.563799024325788E-4</v>
      </c>
    </row>
    <row r="47" spans="2:12" x14ac:dyDescent="0.2">
      <c r="B47" s="125" t="s">
        <v>92</v>
      </c>
      <c r="C47" s="126">
        <v>2.4344362067057657E-3</v>
      </c>
      <c r="D47" s="127">
        <v>4.9282638793372711E-2</v>
      </c>
      <c r="E47" s="128">
        <v>9037</v>
      </c>
      <c r="F47" s="129">
        <v>0</v>
      </c>
      <c r="G47" s="5"/>
      <c r="H47" s="125" t="s">
        <v>92</v>
      </c>
      <c r="I47" s="146">
        <v>3.2855381918911104E-3</v>
      </c>
      <c r="J47" s="140"/>
      <c r="K47" s="40">
        <f t="shared" si="2"/>
        <v>6.6504956694790535E-2</v>
      </c>
      <c r="L47" s="40">
        <f t="shared" si="3"/>
        <v>-1.6229717662622205E-4</v>
      </c>
    </row>
    <row r="48" spans="2:12" x14ac:dyDescent="0.2">
      <c r="B48" s="125" t="s">
        <v>149</v>
      </c>
      <c r="C48" s="126">
        <v>1.6819741064512558E-2</v>
      </c>
      <c r="D48" s="127">
        <v>0.12860275067426175</v>
      </c>
      <c r="E48" s="128">
        <v>9037</v>
      </c>
      <c r="F48" s="129">
        <v>0</v>
      </c>
      <c r="G48" s="5"/>
      <c r="H48" s="125" t="s">
        <v>149</v>
      </c>
      <c r="I48" s="146">
        <v>1.8956664829749833E-2</v>
      </c>
      <c r="J48" s="140"/>
      <c r="K48" s="40">
        <f t="shared" si="2"/>
        <v>0.14492550538887361</v>
      </c>
      <c r="L48" s="40">
        <f t="shared" si="3"/>
        <v>-2.4793108406425198E-3</v>
      </c>
    </row>
    <row r="49" spans="2:12" x14ac:dyDescent="0.2">
      <c r="B49" s="125" t="s">
        <v>150</v>
      </c>
      <c r="C49" s="126">
        <v>5.5328095606949209E-4</v>
      </c>
      <c r="D49" s="127">
        <v>2.3516718162067799E-2</v>
      </c>
      <c r="E49" s="128">
        <v>9037</v>
      </c>
      <c r="F49" s="129">
        <v>0</v>
      </c>
      <c r="G49" s="5"/>
      <c r="H49" s="125" t="s">
        <v>150</v>
      </c>
      <c r="I49" s="146">
        <v>1.5560126683348667E-3</v>
      </c>
      <c r="J49" s="140"/>
      <c r="K49" s="40">
        <f t="shared" si="2"/>
        <v>6.6129625122034089E-2</v>
      </c>
      <c r="L49" s="40">
        <f t="shared" si="3"/>
        <v>-3.6608517007326225E-5</v>
      </c>
    </row>
    <row r="50" spans="2:12" ht="24" x14ac:dyDescent="0.2">
      <c r="B50" s="125" t="s">
        <v>151</v>
      </c>
      <c r="C50" s="126">
        <v>0.14252517428350114</v>
      </c>
      <c r="D50" s="127">
        <v>0.34960731394272221</v>
      </c>
      <c r="E50" s="128">
        <v>9037</v>
      </c>
      <c r="F50" s="129">
        <v>0</v>
      </c>
      <c r="G50" s="5"/>
      <c r="H50" s="125" t="s">
        <v>151</v>
      </c>
      <c r="I50" s="146">
        <v>5.9876368856521311E-2</v>
      </c>
      <c r="J50" s="140"/>
      <c r="K50" s="40">
        <f t="shared" si="2"/>
        <v>0.14685756533741764</v>
      </c>
      <c r="L50" s="40">
        <f t="shared" si="3"/>
        <v>-2.4409929559245567E-2</v>
      </c>
    </row>
    <row r="51" spans="2:12" x14ac:dyDescent="0.2">
      <c r="B51" s="125" t="s">
        <v>152</v>
      </c>
      <c r="C51" s="126">
        <v>6.6393714728339047E-3</v>
      </c>
      <c r="D51" s="127">
        <v>8.1215885821323316E-2</v>
      </c>
      <c r="E51" s="128">
        <v>9037</v>
      </c>
      <c r="F51" s="129">
        <v>0</v>
      </c>
      <c r="G51" s="5"/>
      <c r="H51" s="125" t="s">
        <v>152</v>
      </c>
      <c r="I51" s="146">
        <v>1.1457928595809788E-2</v>
      </c>
      <c r="J51" s="140"/>
      <c r="K51" s="40">
        <f t="shared" si="2"/>
        <v>0.14014321258027432</v>
      </c>
      <c r="L51" s="40">
        <f t="shared" si="3"/>
        <v>-9.3668182631351888E-4</v>
      </c>
    </row>
    <row r="52" spans="2:12" x14ac:dyDescent="0.2">
      <c r="B52" s="125" t="s">
        <v>153</v>
      </c>
      <c r="C52" s="126">
        <v>4.0942790749142416E-3</v>
      </c>
      <c r="D52" s="127">
        <v>6.3858963396613302E-2</v>
      </c>
      <c r="E52" s="128">
        <v>9037</v>
      </c>
      <c r="F52" s="129">
        <v>0</v>
      </c>
      <c r="G52" s="5"/>
      <c r="H52" s="125" t="s">
        <v>153</v>
      </c>
      <c r="I52" s="146">
        <v>6.8656593322782254E-3</v>
      </c>
      <c r="J52" s="140"/>
      <c r="K52" s="40">
        <f t="shared" si="2"/>
        <v>0.1070726651867514</v>
      </c>
      <c r="L52" s="40">
        <f t="shared" si="3"/>
        <v>-4.4018762354553349E-4</v>
      </c>
    </row>
    <row r="53" spans="2:12" x14ac:dyDescent="0.2">
      <c r="B53" s="125" t="s">
        <v>154</v>
      </c>
      <c r="C53" s="126">
        <v>6.8164213787761427E-2</v>
      </c>
      <c r="D53" s="127">
        <v>0.25204143145141428</v>
      </c>
      <c r="E53" s="128">
        <v>9037</v>
      </c>
      <c r="F53" s="129">
        <v>0</v>
      </c>
      <c r="G53" s="5"/>
      <c r="H53" s="125" t="s">
        <v>154</v>
      </c>
      <c r="I53" s="146">
        <v>2.4900666415585131E-2</v>
      </c>
      <c r="J53" s="140"/>
      <c r="K53" s="40">
        <f t="shared" si="2"/>
        <v>9.2061578657746723E-2</v>
      </c>
      <c r="L53" s="40">
        <f t="shared" si="3"/>
        <v>-6.734346568480226E-3</v>
      </c>
    </row>
    <row r="54" spans="2:12" x14ac:dyDescent="0.2">
      <c r="B54" s="125" t="s">
        <v>155</v>
      </c>
      <c r="C54" s="126">
        <v>1.0512338165320351E-2</v>
      </c>
      <c r="D54" s="127">
        <v>0.10199500019986164</v>
      </c>
      <c r="E54" s="128">
        <v>9037</v>
      </c>
      <c r="F54" s="129">
        <v>0</v>
      </c>
      <c r="G54" s="5"/>
      <c r="H54" s="125" t="s">
        <v>155</v>
      </c>
      <c r="I54" s="146">
        <v>5.1526275348432122E-3</v>
      </c>
      <c r="J54" s="140"/>
      <c r="K54" s="40">
        <f t="shared" si="2"/>
        <v>4.9987365672498084E-2</v>
      </c>
      <c r="L54" s="40">
        <f t="shared" si="3"/>
        <v>-5.3106684621866682E-4</v>
      </c>
    </row>
    <row r="55" spans="2:12" x14ac:dyDescent="0.2">
      <c r="B55" s="125" t="s">
        <v>156</v>
      </c>
      <c r="C55" s="126">
        <v>2.4786986831913244E-2</v>
      </c>
      <c r="D55" s="127">
        <v>0.155483977498342</v>
      </c>
      <c r="E55" s="128">
        <v>9037</v>
      </c>
      <c r="F55" s="129">
        <v>0</v>
      </c>
      <c r="G55" s="5"/>
      <c r="H55" s="125" t="s">
        <v>156</v>
      </c>
      <c r="I55" s="146">
        <v>-4.8257152645826583E-3</v>
      </c>
      <c r="J55" s="140"/>
      <c r="K55" s="40">
        <f t="shared" si="2"/>
        <v>-3.0267429477838437E-2</v>
      </c>
      <c r="L55" s="40">
        <f t="shared" si="3"/>
        <v>7.6930718291567111E-4</v>
      </c>
    </row>
    <row r="56" spans="2:12" x14ac:dyDescent="0.2">
      <c r="B56" s="125" t="s">
        <v>157</v>
      </c>
      <c r="C56" s="126">
        <v>0.7118512780790085</v>
      </c>
      <c r="D56" s="127">
        <v>0.45292575128764184</v>
      </c>
      <c r="E56" s="128">
        <v>9037</v>
      </c>
      <c r="F56" s="129">
        <v>0</v>
      </c>
      <c r="G56" s="5"/>
      <c r="H56" s="125" t="s">
        <v>157</v>
      </c>
      <c r="I56" s="146">
        <v>-6.706417992397401E-2</v>
      </c>
      <c r="J56" s="140"/>
      <c r="K56" s="40">
        <f t="shared" si="2"/>
        <v>-4.2665840210750233E-2</v>
      </c>
      <c r="L56" s="40">
        <f t="shared" si="3"/>
        <v>0.10540297621956844</v>
      </c>
    </row>
    <row r="57" spans="2:12" x14ac:dyDescent="0.2">
      <c r="B57" s="125" t="s">
        <v>158</v>
      </c>
      <c r="C57" s="126">
        <v>1.1840212459887131E-2</v>
      </c>
      <c r="D57" s="127">
        <v>0.10817262431838058</v>
      </c>
      <c r="E57" s="128">
        <v>9037</v>
      </c>
      <c r="F57" s="129">
        <v>0</v>
      </c>
      <c r="G57" s="5"/>
      <c r="H57" s="125" t="s">
        <v>158</v>
      </c>
      <c r="I57" s="146">
        <v>-3.2568859101562127E-3</v>
      </c>
      <c r="J57" s="140"/>
      <c r="K57" s="40">
        <f t="shared" si="2"/>
        <v>-2.9751739031032235E-2</v>
      </c>
      <c r="L57" s="40">
        <f t="shared" si="3"/>
        <v>3.5648780249949037E-4</v>
      </c>
    </row>
    <row r="58" spans="2:12" x14ac:dyDescent="0.2">
      <c r="B58" s="125" t="s">
        <v>159</v>
      </c>
      <c r="C58" s="126">
        <v>2.2131238242779684E-3</v>
      </c>
      <c r="D58" s="127">
        <v>4.6994364429437309E-2</v>
      </c>
      <c r="E58" s="128">
        <v>9037</v>
      </c>
      <c r="F58" s="129">
        <v>0</v>
      </c>
      <c r="G58" s="5"/>
      <c r="H58" s="125" t="s">
        <v>159</v>
      </c>
      <c r="I58" s="146">
        <v>-2.1387292756422384E-3</v>
      </c>
      <c r="J58" s="140"/>
      <c r="K58" s="40">
        <f t="shared" si="2"/>
        <v>-4.5409615149341116E-2</v>
      </c>
      <c r="L58" s="40">
        <f t="shared" si="3"/>
        <v>1.0072000698534129E-4</v>
      </c>
    </row>
    <row r="59" spans="2:12" x14ac:dyDescent="0.2">
      <c r="B59" s="125" t="s">
        <v>160</v>
      </c>
      <c r="C59" s="126">
        <v>1.2172181033528824E-3</v>
      </c>
      <c r="D59" s="127">
        <v>3.4869342223489461E-2</v>
      </c>
      <c r="E59" s="128">
        <v>9037</v>
      </c>
      <c r="F59" s="129">
        <v>0</v>
      </c>
      <c r="G59" s="5"/>
      <c r="H59" s="125" t="s">
        <v>160</v>
      </c>
      <c r="I59" s="146">
        <v>2.1044088516770925E-3</v>
      </c>
      <c r="J59" s="140"/>
      <c r="K59" s="40">
        <f t="shared" si="2"/>
        <v>6.0277802593880936E-2</v>
      </c>
      <c r="L59" s="40">
        <f t="shared" si="3"/>
        <v>-7.346065018088746E-5</v>
      </c>
    </row>
    <row r="60" spans="2:12" x14ac:dyDescent="0.2">
      <c r="B60" s="125" t="s">
        <v>161</v>
      </c>
      <c r="C60" s="126">
        <v>7.4914241451809235E-2</v>
      </c>
      <c r="D60" s="127">
        <v>0.26326748267568151</v>
      </c>
      <c r="E60" s="128">
        <v>9037</v>
      </c>
      <c r="F60" s="129">
        <v>0</v>
      </c>
      <c r="G60" s="5"/>
      <c r="H60" s="125" t="s">
        <v>161</v>
      </c>
      <c r="I60" s="146">
        <v>2.3060071450944741E-2</v>
      </c>
      <c r="J60" s="140"/>
      <c r="K60" s="40">
        <f t="shared" si="2"/>
        <v>8.1029922395133749E-2</v>
      </c>
      <c r="L60" s="40">
        <f t="shared" si="3"/>
        <v>-6.5618729020939662E-3</v>
      </c>
    </row>
    <row r="61" spans="2:12" x14ac:dyDescent="0.2">
      <c r="B61" s="125" t="s">
        <v>162</v>
      </c>
      <c r="C61" s="126">
        <v>6.6393714728339042E-4</v>
      </c>
      <c r="D61" s="127">
        <v>2.5759847880963454E-2</v>
      </c>
      <c r="E61" s="128">
        <v>9037</v>
      </c>
      <c r="F61" s="129">
        <v>0</v>
      </c>
      <c r="G61" s="5"/>
      <c r="H61" s="125" t="s">
        <v>162</v>
      </c>
      <c r="I61" s="146">
        <v>3.8159377806273967E-4</v>
      </c>
      <c r="J61" s="140"/>
      <c r="K61" s="40">
        <f t="shared" si="2"/>
        <v>1.4803675298879481E-2</v>
      </c>
      <c r="L61" s="40">
        <f t="shared" si="3"/>
        <v>-9.835239928388536E-6</v>
      </c>
    </row>
    <row r="62" spans="2:12" x14ac:dyDescent="0.2">
      <c r="B62" s="125" t="s">
        <v>163</v>
      </c>
      <c r="C62" s="126">
        <v>3.0762421157463759E-2</v>
      </c>
      <c r="D62" s="127">
        <v>0.17268292996874393</v>
      </c>
      <c r="E62" s="128">
        <v>9037</v>
      </c>
      <c r="F62" s="129">
        <v>0</v>
      </c>
      <c r="G62" s="5"/>
      <c r="H62" s="125" t="s">
        <v>163</v>
      </c>
      <c r="I62" s="146">
        <v>7.3669832281883993E-3</v>
      </c>
      <c r="J62" s="140"/>
      <c r="K62" s="40">
        <f t="shared" si="2"/>
        <v>4.1349524175639821E-2</v>
      </c>
      <c r="L62" s="40">
        <f t="shared" si="3"/>
        <v>-1.3123835735618075E-3</v>
      </c>
    </row>
    <row r="63" spans="2:12" x14ac:dyDescent="0.2">
      <c r="B63" s="125" t="s">
        <v>164</v>
      </c>
      <c r="C63" s="126">
        <v>0.64346575190881927</v>
      </c>
      <c r="D63" s="127">
        <v>0.47900205355938691</v>
      </c>
      <c r="E63" s="128">
        <v>9037</v>
      </c>
      <c r="F63" s="129">
        <v>0</v>
      </c>
      <c r="G63" s="5"/>
      <c r="H63" s="125" t="s">
        <v>164</v>
      </c>
      <c r="I63" s="146">
        <v>-5.6038234239356201E-2</v>
      </c>
      <c r="J63" s="140"/>
      <c r="K63" s="40">
        <f t="shared" si="2"/>
        <v>-4.1710780904636036E-2</v>
      </c>
      <c r="L63" s="40">
        <f t="shared" si="3"/>
        <v>7.5278768144152242E-2</v>
      </c>
    </row>
    <row r="64" spans="2:12" x14ac:dyDescent="0.2">
      <c r="B64" s="125" t="s">
        <v>165</v>
      </c>
      <c r="C64" s="126">
        <v>4.5701006971340052E-2</v>
      </c>
      <c r="D64" s="127">
        <v>0.20884743582831047</v>
      </c>
      <c r="E64" s="128">
        <v>9037</v>
      </c>
      <c r="F64" s="129">
        <v>0</v>
      </c>
      <c r="G64" s="5"/>
      <c r="H64" s="125" t="s">
        <v>165</v>
      </c>
      <c r="I64" s="146">
        <v>-1.8419992297502959E-2</v>
      </c>
      <c r="J64" s="140"/>
      <c r="K64" s="40">
        <f t="shared" si="2"/>
        <v>-8.4167564860855831E-2</v>
      </c>
      <c r="L64" s="40">
        <f t="shared" si="3"/>
        <v>4.030751888628648E-3</v>
      </c>
    </row>
    <row r="65" spans="2:12" x14ac:dyDescent="0.2">
      <c r="B65" s="125" t="s">
        <v>166</v>
      </c>
      <c r="C65" s="126">
        <v>1.0291025782892552E-2</v>
      </c>
      <c r="D65" s="127">
        <v>0.10092694260011528</v>
      </c>
      <c r="E65" s="128">
        <v>9037</v>
      </c>
      <c r="F65" s="129">
        <v>0</v>
      </c>
      <c r="G65" s="5"/>
      <c r="H65" s="125" t="s">
        <v>166</v>
      </c>
      <c r="I65" s="146">
        <v>-5.4824951421707313E-3</v>
      </c>
      <c r="J65" s="140"/>
      <c r="K65" s="40">
        <f t="shared" si="2"/>
        <v>-5.3762399846063222E-2</v>
      </c>
      <c r="L65" s="40">
        <f t="shared" si="3"/>
        <v>5.5902316476787552E-4</v>
      </c>
    </row>
    <row r="66" spans="2:12" x14ac:dyDescent="0.2">
      <c r="B66" s="125" t="s">
        <v>167</v>
      </c>
      <c r="C66" s="126">
        <v>4.0942790749142416E-3</v>
      </c>
      <c r="D66" s="127">
        <v>6.3858963396613122E-2</v>
      </c>
      <c r="E66" s="128">
        <v>9037</v>
      </c>
      <c r="F66" s="129">
        <v>0</v>
      </c>
      <c r="G66" s="5"/>
      <c r="H66" s="125" t="s">
        <v>167</v>
      </c>
      <c r="I66" s="146">
        <v>-4.2276501403138824E-3</v>
      </c>
      <c r="J66" s="140"/>
      <c r="K66" s="40">
        <f t="shared" si="0"/>
        <v>-6.5931871375031439E-2</v>
      </c>
      <c r="L66" s="40">
        <f t="shared" si="1"/>
        <v>2.7105324898624031E-4</v>
      </c>
    </row>
    <row r="67" spans="2:12" ht="24" x14ac:dyDescent="0.2">
      <c r="B67" s="125" t="s">
        <v>168</v>
      </c>
      <c r="C67" s="126">
        <v>5.3114971782671242E-3</v>
      </c>
      <c r="D67" s="127">
        <v>7.2690232279908562E-2</v>
      </c>
      <c r="E67" s="128">
        <v>9037</v>
      </c>
      <c r="F67" s="129">
        <v>0</v>
      </c>
      <c r="G67" s="5"/>
      <c r="H67" s="125" t="s">
        <v>168</v>
      </c>
      <c r="I67" s="146">
        <v>-5.0973236651193719E-3</v>
      </c>
      <c r="J67" s="140"/>
      <c r="K67" s="40">
        <f t="shared" si="0"/>
        <v>-6.9751451960303926E-2</v>
      </c>
      <c r="L67" s="40">
        <f t="shared" si="1"/>
        <v>3.7246297631489476E-4</v>
      </c>
    </row>
    <row r="68" spans="2:12" x14ac:dyDescent="0.2">
      <c r="B68" s="125" t="s">
        <v>169</v>
      </c>
      <c r="C68" s="126">
        <v>5.5328095606949209E-4</v>
      </c>
      <c r="D68" s="127">
        <v>2.3516718162071199E-2</v>
      </c>
      <c r="E68" s="128">
        <v>9037</v>
      </c>
      <c r="F68" s="129">
        <v>0</v>
      </c>
      <c r="G68" s="5"/>
      <c r="H68" s="125" t="s">
        <v>169</v>
      </c>
      <c r="I68" s="146">
        <v>-3.7053707928802666E-4</v>
      </c>
      <c r="J68" s="140"/>
      <c r="K68" s="40">
        <f t="shared" si="0"/>
        <v>-1.574760838762897E-2</v>
      </c>
      <c r="L68" s="40">
        <f t="shared" si="1"/>
        <v>8.7176751481559841E-6</v>
      </c>
    </row>
    <row r="69" spans="2:12" x14ac:dyDescent="0.2">
      <c r="B69" s="125" t="s">
        <v>170</v>
      </c>
      <c r="C69" s="126">
        <v>4.4262476485559365E-4</v>
      </c>
      <c r="D69" s="127">
        <v>2.1035156549985088E-2</v>
      </c>
      <c r="E69" s="128">
        <v>9037</v>
      </c>
      <c r="F69" s="129">
        <v>0</v>
      </c>
      <c r="G69" s="5"/>
      <c r="H69" s="125" t="s">
        <v>170</v>
      </c>
      <c r="I69" s="146">
        <v>2.301672239198865E-3</v>
      </c>
      <c r="J69" s="140"/>
      <c r="K69" s="40">
        <f t="shared" si="0"/>
        <v>0.10937182504909125</v>
      </c>
      <c r="L69" s="40">
        <f t="shared" si="1"/>
        <v>-4.8432115597959149E-5</v>
      </c>
    </row>
    <row r="70" spans="2:12" x14ac:dyDescent="0.2">
      <c r="B70" s="125" t="s">
        <v>171</v>
      </c>
      <c r="C70" s="126">
        <v>1.1065619121389841E-4</v>
      </c>
      <c r="D70" s="127">
        <v>1.0519324655789366E-2</v>
      </c>
      <c r="E70" s="128">
        <v>9037</v>
      </c>
      <c r="F70" s="129">
        <v>0</v>
      </c>
      <c r="G70" s="5"/>
      <c r="H70" s="125" t="s">
        <v>171</v>
      </c>
      <c r="I70" s="146">
        <v>-6.8298321106611225E-4</v>
      </c>
      <c r="J70" s="140"/>
      <c r="K70" s="40">
        <f t="shared" si="0"/>
        <v>-6.4919341981661424E-2</v>
      </c>
      <c r="L70" s="40">
        <f t="shared" si="1"/>
        <v>7.1845221316579704E-6</v>
      </c>
    </row>
    <row r="71" spans="2:12" x14ac:dyDescent="0.2">
      <c r="B71" s="125" t="s">
        <v>93</v>
      </c>
      <c r="C71" s="126">
        <v>0.3767843310833241</v>
      </c>
      <c r="D71" s="127">
        <v>0.4846069395534503</v>
      </c>
      <c r="E71" s="128">
        <v>9037</v>
      </c>
      <c r="F71" s="129">
        <v>0</v>
      </c>
      <c r="G71" s="5"/>
      <c r="H71" s="125" t="s">
        <v>93</v>
      </c>
      <c r="I71" s="146">
        <v>6.8104093400191176E-2</v>
      </c>
      <c r="J71" s="140"/>
      <c r="K71" s="40">
        <f t="shared" si="0"/>
        <v>8.7583430322880379E-2</v>
      </c>
      <c r="L71" s="40">
        <f t="shared" si="1"/>
        <v>-5.2951274902238582E-2</v>
      </c>
    </row>
    <row r="72" spans="2:12" x14ac:dyDescent="0.2">
      <c r="B72" s="125" t="s">
        <v>94</v>
      </c>
      <c r="C72" s="126">
        <v>0.41230496846298553</v>
      </c>
      <c r="D72" s="127">
        <v>0.49227674885827027</v>
      </c>
      <c r="E72" s="128">
        <v>9037</v>
      </c>
      <c r="F72" s="129">
        <v>0</v>
      </c>
      <c r="G72" s="5"/>
      <c r="H72" s="125" t="s">
        <v>94</v>
      </c>
      <c r="I72" s="146">
        <v>3.6024861675481933E-2</v>
      </c>
      <c r="J72" s="140"/>
      <c r="K72" s="40">
        <f t="shared" ref="K72:K103" si="4">((1-C72)/D72)*I72</f>
        <v>4.3007581137220009E-2</v>
      </c>
      <c r="L72" s="40">
        <f t="shared" ref="L72:L103" si="5">((0-C72)/D72)*I72</f>
        <v>-3.017251879444206E-2</v>
      </c>
    </row>
    <row r="73" spans="2:12" x14ac:dyDescent="0.2">
      <c r="B73" s="125" t="s">
        <v>95</v>
      </c>
      <c r="C73" s="126">
        <v>0.33285382317140644</v>
      </c>
      <c r="D73" s="127">
        <v>0.47126078856969628</v>
      </c>
      <c r="E73" s="128">
        <v>9037</v>
      </c>
      <c r="F73" s="129">
        <v>0</v>
      </c>
      <c r="G73" s="5"/>
      <c r="H73" s="125" t="s">
        <v>95</v>
      </c>
      <c r="I73" s="146">
        <v>7.4120857262071363E-2</v>
      </c>
      <c r="J73" s="140"/>
      <c r="K73" s="40">
        <f t="shared" si="4"/>
        <v>0.10493011034448831</v>
      </c>
      <c r="L73" s="40">
        <f t="shared" si="5"/>
        <v>-5.2351927668970115E-2</v>
      </c>
    </row>
    <row r="74" spans="2:12" x14ac:dyDescent="0.2">
      <c r="B74" s="125" t="s">
        <v>96</v>
      </c>
      <c r="C74" s="126">
        <v>1.2614805798384421E-2</v>
      </c>
      <c r="D74" s="127">
        <v>0.11161115949071773</v>
      </c>
      <c r="E74" s="128">
        <v>9037</v>
      </c>
      <c r="F74" s="129">
        <v>0</v>
      </c>
      <c r="G74" s="5"/>
      <c r="H74" s="125" t="s">
        <v>96</v>
      </c>
      <c r="I74" s="146">
        <v>1.1993290591466622E-2</v>
      </c>
      <c r="J74" s="140"/>
      <c r="K74" s="40">
        <f t="shared" si="4"/>
        <v>0.10610047968148323</v>
      </c>
      <c r="L74" s="40">
        <f t="shared" si="5"/>
        <v>-1.3555367795236007E-3</v>
      </c>
    </row>
    <row r="75" spans="2:12" x14ac:dyDescent="0.2">
      <c r="B75" s="125" t="s">
        <v>97</v>
      </c>
      <c r="C75" s="126">
        <v>4.6586256501051235E-2</v>
      </c>
      <c r="D75" s="127">
        <v>0.21076264529812216</v>
      </c>
      <c r="E75" s="128">
        <v>9037</v>
      </c>
      <c r="F75" s="129">
        <v>0</v>
      </c>
      <c r="G75" s="5"/>
      <c r="H75" s="125" t="s">
        <v>97</v>
      </c>
      <c r="I75" s="146">
        <v>3.9135483169436741E-2</v>
      </c>
      <c r="J75" s="140"/>
      <c r="K75" s="40">
        <f t="shared" si="4"/>
        <v>0.17703472766454803</v>
      </c>
      <c r="L75" s="40">
        <f t="shared" si="5"/>
        <v>-8.6503737635532391E-3</v>
      </c>
    </row>
    <row r="76" spans="2:12" x14ac:dyDescent="0.2">
      <c r="B76" s="125" t="s">
        <v>98</v>
      </c>
      <c r="C76" s="126">
        <v>0.16996790970454795</v>
      </c>
      <c r="D76" s="127">
        <v>0.3756253883161999</v>
      </c>
      <c r="E76" s="128">
        <v>9037</v>
      </c>
      <c r="F76" s="129">
        <v>0</v>
      </c>
      <c r="G76" s="5"/>
      <c r="H76" s="125" t="s">
        <v>98</v>
      </c>
      <c r="I76" s="146">
        <v>6.6630961386751356E-2</v>
      </c>
      <c r="J76" s="140"/>
      <c r="K76" s="40">
        <f t="shared" si="4"/>
        <v>0.14723668281890617</v>
      </c>
      <c r="L76" s="40">
        <f t="shared" si="5"/>
        <v>-3.0150052634294069E-2</v>
      </c>
    </row>
    <row r="77" spans="2:12" x14ac:dyDescent="0.2">
      <c r="B77" s="125" t="s">
        <v>172</v>
      </c>
      <c r="C77" s="126">
        <v>0.54121943122717719</v>
      </c>
      <c r="D77" s="127">
        <v>0.49832563406711078</v>
      </c>
      <c r="E77" s="128">
        <v>9037</v>
      </c>
      <c r="F77" s="129">
        <v>0</v>
      </c>
      <c r="G77" s="5"/>
      <c r="H77" s="125" t="s">
        <v>172</v>
      </c>
      <c r="I77" s="146">
        <v>5.7008320815082676E-2</v>
      </c>
      <c r="J77" s="140"/>
      <c r="K77" s="40">
        <f t="shared" si="4"/>
        <v>5.2484375798345778E-2</v>
      </c>
      <c r="L77" s="40">
        <f t="shared" si="5"/>
        <v>-6.1915359872095815E-2</v>
      </c>
    </row>
    <row r="78" spans="2:12" x14ac:dyDescent="0.2">
      <c r="B78" s="125" t="s">
        <v>173</v>
      </c>
      <c r="C78" s="126">
        <v>0.82018368927741503</v>
      </c>
      <c r="D78" s="127">
        <v>0.3840556297830115</v>
      </c>
      <c r="E78" s="128">
        <v>9037</v>
      </c>
      <c r="F78" s="129">
        <v>0</v>
      </c>
      <c r="G78" s="5"/>
      <c r="H78" s="125" t="s">
        <v>173</v>
      </c>
      <c r="I78" s="146">
        <v>3.2179272540301541E-2</v>
      </c>
      <c r="J78" s="140"/>
      <c r="K78" s="40">
        <f t="shared" si="4"/>
        <v>1.5066458140980399E-2</v>
      </c>
      <c r="L78" s="40">
        <f t="shared" si="5"/>
        <v>-6.8721592455967193E-2</v>
      </c>
    </row>
    <row r="79" spans="2:12" x14ac:dyDescent="0.2">
      <c r="B79" s="125" t="s">
        <v>174</v>
      </c>
      <c r="C79" s="126">
        <v>0.90948323558703115</v>
      </c>
      <c r="D79" s="127">
        <v>0.286936561602115</v>
      </c>
      <c r="E79" s="128">
        <v>9037</v>
      </c>
      <c r="F79" s="129">
        <v>0</v>
      </c>
      <c r="G79" s="5"/>
      <c r="H79" s="125" t="s">
        <v>174</v>
      </c>
      <c r="I79" s="146">
        <v>2.4032491675240918E-2</v>
      </c>
      <c r="J79" s="140"/>
      <c r="K79" s="40">
        <f t="shared" si="4"/>
        <v>7.5812694453378541E-3</v>
      </c>
      <c r="L79" s="40">
        <f t="shared" si="5"/>
        <v>-7.6174148620087853E-2</v>
      </c>
    </row>
    <row r="80" spans="2:12" x14ac:dyDescent="0.2">
      <c r="B80" s="125" t="s">
        <v>99</v>
      </c>
      <c r="C80" s="126">
        <v>0.35387849950204714</v>
      </c>
      <c r="D80" s="127">
        <v>0.47819850613025489</v>
      </c>
      <c r="E80" s="128">
        <v>9037</v>
      </c>
      <c r="F80" s="129">
        <v>0</v>
      </c>
      <c r="G80" s="5"/>
      <c r="H80" s="125" t="s">
        <v>99</v>
      </c>
      <c r="I80" s="146">
        <v>3.9356271704407864E-2</v>
      </c>
      <c r="J80" s="140"/>
      <c r="K80" s="40">
        <f t="shared" si="4"/>
        <v>5.3176521887190145E-2</v>
      </c>
      <c r="L80" s="40">
        <f t="shared" si="5"/>
        <v>-2.9124596162910452E-2</v>
      </c>
    </row>
    <row r="81" spans="2:12" x14ac:dyDescent="0.2">
      <c r="B81" s="125" t="s">
        <v>175</v>
      </c>
      <c r="C81" s="126">
        <v>0.47084209361513779</v>
      </c>
      <c r="D81" s="127">
        <v>0.49917671171251399</v>
      </c>
      <c r="E81" s="128">
        <v>9037</v>
      </c>
      <c r="F81" s="129">
        <v>0</v>
      </c>
      <c r="G81" s="5"/>
      <c r="H81" s="125" t="s">
        <v>175</v>
      </c>
      <c r="I81" s="146">
        <v>3.2805072736271805E-2</v>
      </c>
      <c r="J81" s="140"/>
      <c r="K81" s="40">
        <f t="shared" si="4"/>
        <v>3.4775387554390053E-2</v>
      </c>
      <c r="L81" s="40">
        <f t="shared" si="5"/>
        <v>-3.0942968223322816E-2</v>
      </c>
    </row>
    <row r="82" spans="2:12" x14ac:dyDescent="0.2">
      <c r="B82" s="125" t="s">
        <v>176</v>
      </c>
      <c r="C82" s="126">
        <v>3.0430452583822064E-2</v>
      </c>
      <c r="D82" s="127">
        <v>0.17177807004869011</v>
      </c>
      <c r="E82" s="128">
        <v>9037</v>
      </c>
      <c r="F82" s="129">
        <v>0</v>
      </c>
      <c r="G82" s="5"/>
      <c r="H82" s="125" t="s">
        <v>176</v>
      </c>
      <c r="I82" s="146">
        <v>3.2788978066787017E-2</v>
      </c>
      <c r="J82" s="140"/>
      <c r="K82" s="40">
        <f t="shared" si="4"/>
        <v>0.18507132263997686</v>
      </c>
      <c r="L82" s="40">
        <f t="shared" si="5"/>
        <v>-5.8085612561051851E-3</v>
      </c>
    </row>
    <row r="83" spans="2:12" x14ac:dyDescent="0.2">
      <c r="B83" s="125" t="s">
        <v>177</v>
      </c>
      <c r="C83" s="126">
        <v>0.21234923093947106</v>
      </c>
      <c r="D83" s="127">
        <v>0.40899333140478966</v>
      </c>
      <c r="E83" s="128">
        <v>9037</v>
      </c>
      <c r="F83" s="129">
        <v>0</v>
      </c>
      <c r="G83" s="5"/>
      <c r="H83" s="125" t="s">
        <v>177</v>
      </c>
      <c r="I83" s="146">
        <v>6.8675611189414634E-2</v>
      </c>
      <c r="J83" s="140"/>
      <c r="K83" s="40">
        <f t="shared" si="4"/>
        <v>0.13225740816665754</v>
      </c>
      <c r="L83" s="40">
        <f t="shared" si="5"/>
        <v>-3.5656359408796821E-2</v>
      </c>
    </row>
    <row r="84" spans="2:12" x14ac:dyDescent="0.2">
      <c r="B84" s="125" t="s">
        <v>178</v>
      </c>
      <c r="C84" s="126">
        <v>0.21799269669137988</v>
      </c>
      <c r="D84" s="127">
        <v>0.4129052515254174</v>
      </c>
      <c r="E84" s="128">
        <v>9037</v>
      </c>
      <c r="F84" s="129">
        <v>0</v>
      </c>
      <c r="G84" s="5"/>
      <c r="H84" s="125" t="s">
        <v>178</v>
      </c>
      <c r="I84" s="146">
        <v>5.7165619000736932E-2</v>
      </c>
      <c r="J84" s="140"/>
      <c r="K84" s="40">
        <f t="shared" si="4"/>
        <v>0.10826680307790283</v>
      </c>
      <c r="L84" s="40">
        <f t="shared" si="5"/>
        <v>-3.0180501211754432E-2</v>
      </c>
    </row>
    <row r="85" spans="2:12" x14ac:dyDescent="0.2">
      <c r="B85" s="125" t="s">
        <v>179</v>
      </c>
      <c r="C85" s="126">
        <v>0.37612039393604074</v>
      </c>
      <c r="D85" s="127">
        <v>0.48443762444257898</v>
      </c>
      <c r="E85" s="128">
        <v>9037</v>
      </c>
      <c r="F85" s="129">
        <v>0</v>
      </c>
      <c r="G85" s="5"/>
      <c r="H85" s="125" t="s">
        <v>179</v>
      </c>
      <c r="I85" s="146">
        <v>7.7353786315158934E-2</v>
      </c>
      <c r="J85" s="140"/>
      <c r="K85" s="40">
        <f t="shared" si="4"/>
        <v>9.9619532626903332E-2</v>
      </c>
      <c r="L85" s="40">
        <f t="shared" si="5"/>
        <v>-6.0057962291387809E-2</v>
      </c>
    </row>
    <row r="86" spans="2:12" x14ac:dyDescent="0.2">
      <c r="B86" s="125" t="s">
        <v>100</v>
      </c>
      <c r="C86" s="126">
        <v>0.44550182582715503</v>
      </c>
      <c r="D86" s="127">
        <v>0.49704857652977313</v>
      </c>
      <c r="E86" s="128">
        <v>9037</v>
      </c>
      <c r="F86" s="129">
        <v>0</v>
      </c>
      <c r="G86" s="5"/>
      <c r="H86" s="125" t="s">
        <v>100</v>
      </c>
      <c r="I86" s="146">
        <v>5.1899286570954703E-2</v>
      </c>
      <c r="J86" s="140"/>
      <c r="K86" s="40">
        <f t="shared" si="4"/>
        <v>5.7897881622328382E-2</v>
      </c>
      <c r="L86" s="40">
        <f t="shared" si="5"/>
        <v>-4.6517036801335877E-2</v>
      </c>
    </row>
    <row r="87" spans="2:12" x14ac:dyDescent="0.2">
      <c r="B87" s="125" t="s">
        <v>101</v>
      </c>
      <c r="C87" s="126">
        <v>0.12991036848511672</v>
      </c>
      <c r="D87" s="127">
        <v>0.33622339880533408</v>
      </c>
      <c r="E87" s="128">
        <v>9037</v>
      </c>
      <c r="F87" s="129">
        <v>0</v>
      </c>
      <c r="G87" s="5"/>
      <c r="H87" s="125" t="s">
        <v>101</v>
      </c>
      <c r="I87" s="146">
        <v>-4.834378575633947E-3</v>
      </c>
      <c r="J87" s="140"/>
      <c r="K87" s="40">
        <f t="shared" si="4"/>
        <v>-1.2510559016483461E-2</v>
      </c>
      <c r="L87" s="40">
        <f t="shared" si="5"/>
        <v>1.8679125378801452E-3</v>
      </c>
    </row>
    <row r="88" spans="2:12" x14ac:dyDescent="0.2">
      <c r="B88" s="125" t="s">
        <v>102</v>
      </c>
      <c r="C88" s="126">
        <v>0.31293570875290472</v>
      </c>
      <c r="D88" s="127">
        <v>0.46371407723241354</v>
      </c>
      <c r="E88" s="128">
        <v>9037</v>
      </c>
      <c r="F88" s="129">
        <v>0</v>
      </c>
      <c r="G88" s="5"/>
      <c r="H88" s="125" t="s">
        <v>102</v>
      </c>
      <c r="I88" s="146">
        <v>1.8234297550525332E-3</v>
      </c>
      <c r="J88" s="140"/>
      <c r="K88" s="40">
        <f t="shared" si="4"/>
        <v>2.701693853616014E-3</v>
      </c>
      <c r="L88" s="40">
        <f t="shared" si="5"/>
        <v>-1.2305347427969218E-3</v>
      </c>
    </row>
    <row r="89" spans="2:12" x14ac:dyDescent="0.2">
      <c r="B89" s="125" t="s">
        <v>103</v>
      </c>
      <c r="C89" s="126">
        <v>3.7401792630297664E-2</v>
      </c>
      <c r="D89" s="127">
        <v>0.18975479683754795</v>
      </c>
      <c r="E89" s="128">
        <v>9037</v>
      </c>
      <c r="F89" s="129">
        <v>0</v>
      </c>
      <c r="G89" s="5"/>
      <c r="H89" s="125" t="s">
        <v>103</v>
      </c>
      <c r="I89" s="146">
        <v>-1.4870499668820161E-2</v>
      </c>
      <c r="J89" s="140"/>
      <c r="K89" s="40">
        <f t="shared" si="4"/>
        <v>-7.5435860186199938E-2</v>
      </c>
      <c r="L89" s="40">
        <f t="shared" si="5"/>
        <v>2.931063426018574E-3</v>
      </c>
    </row>
    <row r="90" spans="2:12" x14ac:dyDescent="0.2">
      <c r="B90" s="125" t="s">
        <v>104</v>
      </c>
      <c r="C90" s="126">
        <v>7.4139648113311946E-2</v>
      </c>
      <c r="D90" s="127">
        <v>0.26201251363272116</v>
      </c>
      <c r="E90" s="128">
        <v>9037</v>
      </c>
      <c r="F90" s="129">
        <v>0</v>
      </c>
      <c r="G90" s="5"/>
      <c r="H90" s="125" t="s">
        <v>104</v>
      </c>
      <c r="I90" s="146">
        <v>3.675115079076624E-2</v>
      </c>
      <c r="J90" s="140"/>
      <c r="K90" s="40">
        <f t="shared" si="4"/>
        <v>0.1298656805799607</v>
      </c>
      <c r="L90" s="40">
        <f t="shared" si="5"/>
        <v>-1.0399187999112427E-2</v>
      </c>
    </row>
    <row r="91" spans="2:12" x14ac:dyDescent="0.2">
      <c r="B91" s="125" t="s">
        <v>105</v>
      </c>
      <c r="C91" s="126">
        <v>7.7459333849728912E-3</v>
      </c>
      <c r="D91" s="127">
        <v>8.7674309186119931E-2</v>
      </c>
      <c r="E91" s="128">
        <v>9037</v>
      </c>
      <c r="F91" s="129">
        <v>0</v>
      </c>
      <c r="G91" s="5"/>
      <c r="H91" s="125" t="s">
        <v>105</v>
      </c>
      <c r="I91" s="146">
        <v>2.5143322102001426E-3</v>
      </c>
      <c r="J91" s="140"/>
      <c r="K91" s="40">
        <f t="shared" si="4"/>
        <v>2.8455956865266196E-2</v>
      </c>
      <c r="L91" s="40">
        <f t="shared" si="5"/>
        <v>-2.2213861721519286E-4</v>
      </c>
    </row>
    <row r="92" spans="2:12" x14ac:dyDescent="0.2">
      <c r="B92" s="125" t="s">
        <v>180</v>
      </c>
      <c r="C92" s="126">
        <v>2.1135332521854597E-2</v>
      </c>
      <c r="D92" s="127">
        <v>0.14384338642921723</v>
      </c>
      <c r="E92" s="128">
        <v>9037</v>
      </c>
      <c r="F92" s="129">
        <v>0</v>
      </c>
      <c r="G92" s="5"/>
      <c r="H92" s="125" t="s">
        <v>180</v>
      </c>
      <c r="I92" s="146">
        <v>1.8133840777494988E-3</v>
      </c>
      <c r="J92" s="140"/>
      <c r="K92" s="40">
        <f t="shared" si="4"/>
        <v>1.2340210046083006E-2</v>
      </c>
      <c r="L92" s="40">
        <f t="shared" si="5"/>
        <v>-2.6644586466220374E-4</v>
      </c>
    </row>
    <row r="93" spans="2:12" x14ac:dyDescent="0.2">
      <c r="B93" s="125" t="s">
        <v>181</v>
      </c>
      <c r="C93" s="126">
        <v>1.3721367710523404E-2</v>
      </c>
      <c r="D93" s="127">
        <v>0.11633825452015055</v>
      </c>
      <c r="E93" s="128">
        <v>9037</v>
      </c>
      <c r="F93" s="129">
        <v>0</v>
      </c>
      <c r="G93" s="5"/>
      <c r="H93" s="125" t="s">
        <v>181</v>
      </c>
      <c r="I93" s="146">
        <v>8.7490033965250923E-3</v>
      </c>
      <c r="J93" s="140"/>
      <c r="K93" s="40">
        <f t="shared" si="4"/>
        <v>7.417126154601332E-2</v>
      </c>
      <c r="L93" s="40">
        <f t="shared" si="5"/>
        <v>-1.0318900966796423E-3</v>
      </c>
    </row>
    <row r="94" spans="2:12" x14ac:dyDescent="0.2">
      <c r="B94" s="125" t="s">
        <v>182</v>
      </c>
      <c r="C94" s="126">
        <v>0.82140090738076788</v>
      </c>
      <c r="D94" s="127">
        <v>0.38303745502990616</v>
      </c>
      <c r="E94" s="128">
        <v>9037</v>
      </c>
      <c r="F94" s="129">
        <v>0</v>
      </c>
      <c r="G94" s="5"/>
      <c r="H94" s="125" t="s">
        <v>182</v>
      </c>
      <c r="I94" s="146">
        <v>3.5557955646799616E-2</v>
      </c>
      <c r="J94" s="140"/>
      <c r="K94" s="40">
        <f t="shared" si="4"/>
        <v>1.6579628259637113E-2</v>
      </c>
      <c r="L94" s="40">
        <f t="shared" si="5"/>
        <v>-7.6251908656311165E-2</v>
      </c>
    </row>
    <row r="95" spans="2:12" x14ac:dyDescent="0.2">
      <c r="B95" s="125" t="s">
        <v>183</v>
      </c>
      <c r="C95" s="126">
        <v>0.45468628969790859</v>
      </c>
      <c r="D95" s="127">
        <v>0.49796998657441621</v>
      </c>
      <c r="E95" s="128">
        <v>9037</v>
      </c>
      <c r="F95" s="129">
        <v>0</v>
      </c>
      <c r="G95" s="5"/>
      <c r="H95" s="125" t="s">
        <v>183</v>
      </c>
      <c r="I95" s="146">
        <v>6.5730536335439696E-2</v>
      </c>
      <c r="J95" s="140"/>
      <c r="K95" s="40">
        <f t="shared" si="4"/>
        <v>7.1979765077405111E-2</v>
      </c>
      <c r="L95" s="40">
        <f t="shared" si="5"/>
        <v>-6.0017218892665911E-2</v>
      </c>
    </row>
    <row r="96" spans="2:12" x14ac:dyDescent="0.2">
      <c r="B96" s="125" t="s">
        <v>106</v>
      </c>
      <c r="C96" s="126">
        <v>0.42325993139316143</v>
      </c>
      <c r="D96" s="127">
        <v>0.49410320505833555</v>
      </c>
      <c r="E96" s="128">
        <v>9037</v>
      </c>
      <c r="F96" s="129">
        <v>0</v>
      </c>
      <c r="G96" s="5"/>
      <c r="H96" s="125" t="s">
        <v>106</v>
      </c>
      <c r="I96" s="146">
        <v>-6.1484545394330431E-2</v>
      </c>
      <c r="J96" s="140"/>
      <c r="K96" s="40">
        <f t="shared" si="4"/>
        <v>-7.1767599493307896E-2</v>
      </c>
      <c r="L96" s="40">
        <f t="shared" si="5"/>
        <v>5.2669046059459462E-2</v>
      </c>
    </row>
    <row r="97" spans="2:12" x14ac:dyDescent="0.2">
      <c r="B97" s="125" t="s">
        <v>107</v>
      </c>
      <c r="C97" s="126">
        <v>2.1024676330640697E-3</v>
      </c>
      <c r="D97" s="127">
        <v>4.5806980369023885E-2</v>
      </c>
      <c r="E97" s="128">
        <v>9037</v>
      </c>
      <c r="F97" s="129">
        <v>0</v>
      </c>
      <c r="G97" s="5"/>
      <c r="H97" s="125" t="s">
        <v>107</v>
      </c>
      <c r="I97" s="146">
        <v>-3.521402890300963E-3</v>
      </c>
      <c r="J97" s="140"/>
      <c r="K97" s="40">
        <f t="shared" si="4"/>
        <v>-7.6713182715650113E-2</v>
      </c>
      <c r="L97" s="40">
        <f t="shared" si="5"/>
        <v>1.6162679880210156E-4</v>
      </c>
    </row>
    <row r="98" spans="2:12" x14ac:dyDescent="0.2">
      <c r="B98" s="125" t="s">
        <v>108</v>
      </c>
      <c r="C98" s="126">
        <v>5.7541219431227171E-3</v>
      </c>
      <c r="D98" s="127">
        <v>7.5641557091636114E-2</v>
      </c>
      <c r="E98" s="128">
        <v>9037</v>
      </c>
      <c r="F98" s="129">
        <v>0</v>
      </c>
      <c r="G98" s="5"/>
      <c r="H98" s="125" t="s">
        <v>108</v>
      </c>
      <c r="I98" s="146">
        <v>4.1438377822639321E-4</v>
      </c>
      <c r="J98" s="140"/>
      <c r="K98" s="40">
        <f t="shared" si="4"/>
        <v>5.4467329769019579E-3</v>
      </c>
      <c r="L98" s="40">
        <f t="shared" si="5"/>
        <v>-3.1522550339332422E-5</v>
      </c>
    </row>
    <row r="99" spans="2:12" x14ac:dyDescent="0.2">
      <c r="B99" s="125" t="s">
        <v>184</v>
      </c>
      <c r="C99" s="126">
        <v>2.5450923979196635E-3</v>
      </c>
      <c r="D99" s="127">
        <v>5.0387457240370921E-2</v>
      </c>
      <c r="E99" s="128">
        <v>9037</v>
      </c>
      <c r="F99" s="129">
        <v>0</v>
      </c>
      <c r="G99" s="5"/>
      <c r="H99" s="125" t="s">
        <v>184</v>
      </c>
      <c r="I99" s="146">
        <v>-3.5001075596231375E-3</v>
      </c>
      <c r="J99" s="140"/>
      <c r="K99" s="40">
        <f t="shared" si="4"/>
        <v>-6.928707368237777E-2</v>
      </c>
      <c r="L99" s="40">
        <f t="shared" si="5"/>
        <v>1.7679195636728298E-4</v>
      </c>
    </row>
    <row r="100" spans="2:12" x14ac:dyDescent="0.2">
      <c r="B100" s="125" t="s">
        <v>185</v>
      </c>
      <c r="C100" s="126">
        <v>2.7664047803474603E-3</v>
      </c>
      <c r="D100" s="127">
        <v>5.2526727403180713E-2</v>
      </c>
      <c r="E100" s="128">
        <v>9037</v>
      </c>
      <c r="F100" s="129">
        <v>0</v>
      </c>
      <c r="G100" s="5"/>
      <c r="H100" s="125" t="s">
        <v>185</v>
      </c>
      <c r="I100" s="146">
        <v>5.2187210779012626E-4</v>
      </c>
      <c r="J100" s="140"/>
      <c r="K100" s="40">
        <f t="shared" si="4"/>
        <v>9.907877837157842E-3</v>
      </c>
      <c r="L100" s="40">
        <f t="shared" si="5"/>
        <v>-2.7485235899794275E-5</v>
      </c>
    </row>
    <row r="101" spans="2:12" x14ac:dyDescent="0.2">
      <c r="B101" s="125" t="s">
        <v>109</v>
      </c>
      <c r="C101" s="126">
        <v>9.9590572092508574E-4</v>
      </c>
      <c r="D101" s="127">
        <v>3.154400098728604E-2</v>
      </c>
      <c r="E101" s="128">
        <v>9037</v>
      </c>
      <c r="F101" s="129">
        <v>0</v>
      </c>
      <c r="G101" s="5"/>
      <c r="H101" s="125" t="s">
        <v>109</v>
      </c>
      <c r="I101" s="146">
        <v>9.99355348549678E-4</v>
      </c>
      <c r="J101" s="140"/>
      <c r="K101" s="40">
        <f t="shared" si="4"/>
        <v>3.1649760765706733E-2</v>
      </c>
      <c r="L101" s="40">
        <f t="shared" si="5"/>
        <v>-3.1551600231652701E-5</v>
      </c>
    </row>
    <row r="102" spans="2:12" x14ac:dyDescent="0.2">
      <c r="B102" s="125" t="s">
        <v>110</v>
      </c>
      <c r="C102" s="126">
        <v>9.1733982516321783E-2</v>
      </c>
      <c r="D102" s="127">
        <v>0.28866603495378484</v>
      </c>
      <c r="E102" s="128">
        <v>9037</v>
      </c>
      <c r="F102" s="129">
        <v>0</v>
      </c>
      <c r="G102" s="5"/>
      <c r="H102" s="125" t="s">
        <v>110</v>
      </c>
      <c r="I102" s="146">
        <v>4.8685768038012826E-2</v>
      </c>
      <c r="J102" s="140"/>
      <c r="K102" s="40">
        <f t="shared" si="4"/>
        <v>0.15318611575171834</v>
      </c>
      <c r="L102" s="40">
        <f t="shared" si="5"/>
        <v>-1.5471648386717166E-2</v>
      </c>
    </row>
    <row r="103" spans="2:12" x14ac:dyDescent="0.2">
      <c r="B103" s="125" t="s">
        <v>111</v>
      </c>
      <c r="C103" s="126">
        <v>0.45092397919663607</v>
      </c>
      <c r="D103" s="127">
        <v>0.49761324816709301</v>
      </c>
      <c r="E103" s="128">
        <v>9037</v>
      </c>
      <c r="F103" s="129">
        <v>0</v>
      </c>
      <c r="G103" s="5"/>
      <c r="H103" s="125" t="s">
        <v>111</v>
      </c>
      <c r="I103" s="146">
        <v>3.0571113097594201E-2</v>
      </c>
      <c r="J103" s="140"/>
      <c r="K103" s="40">
        <f t="shared" si="4"/>
        <v>3.3732753685689891E-2</v>
      </c>
      <c r="L103" s="40">
        <f t="shared" si="5"/>
        <v>-2.7702735040142347E-2</v>
      </c>
    </row>
    <row r="104" spans="2:12" x14ac:dyDescent="0.2">
      <c r="B104" s="125" t="s">
        <v>112</v>
      </c>
      <c r="C104" s="126">
        <v>1.9364833462432222E-2</v>
      </c>
      <c r="D104" s="127">
        <v>0.13781124142447554</v>
      </c>
      <c r="E104" s="128">
        <v>9037</v>
      </c>
      <c r="F104" s="129">
        <v>0</v>
      </c>
      <c r="G104" s="5"/>
      <c r="H104" s="125" t="s">
        <v>112</v>
      </c>
      <c r="I104" s="146">
        <v>1.01130877403686E-2</v>
      </c>
      <c r="J104" s="140"/>
      <c r="K104" s="40">
        <f t="shared" ref="K104:K122" si="6">((1-C104)/D104)*I104</f>
        <v>7.1962558191744685E-2</v>
      </c>
      <c r="L104" s="40">
        <f t="shared" ref="L104:L122" si="7">((0-C104)/D104)*I104</f>
        <v>-1.4210615756663641E-3</v>
      </c>
    </row>
    <row r="105" spans="2:12" x14ac:dyDescent="0.2">
      <c r="B105" s="125" t="s">
        <v>113</v>
      </c>
      <c r="C105" s="126">
        <v>5.5328095606949198E-4</v>
      </c>
      <c r="D105" s="127">
        <v>2.3516718162066914E-2</v>
      </c>
      <c r="E105" s="128">
        <v>9037</v>
      </c>
      <c r="F105" s="129">
        <v>0</v>
      </c>
      <c r="G105" s="5"/>
      <c r="H105" s="125" t="s">
        <v>113</v>
      </c>
      <c r="I105" s="146">
        <v>-1.4083139919535209E-3</v>
      </c>
      <c r="J105" s="140"/>
      <c r="K105" s="40">
        <f t="shared" si="6"/>
        <v>-5.9852518065722171E-2</v>
      </c>
      <c r="L105" s="40">
        <f t="shared" si="7"/>
        <v>3.3133590603256286E-5</v>
      </c>
    </row>
    <row r="106" spans="2:12" x14ac:dyDescent="0.2">
      <c r="B106" s="125" t="s">
        <v>114</v>
      </c>
      <c r="C106" s="126">
        <v>2.3237800154918666E-3</v>
      </c>
      <c r="D106" s="127">
        <v>4.8152223556446321E-2</v>
      </c>
      <c r="E106" s="128">
        <v>9037</v>
      </c>
      <c r="F106" s="129">
        <v>0</v>
      </c>
      <c r="G106" s="5"/>
      <c r="H106" s="125" t="s">
        <v>114</v>
      </c>
      <c r="I106" s="146">
        <v>-4.4965635848927977E-3</v>
      </c>
      <c r="J106" s="140"/>
      <c r="K106" s="40">
        <f t="shared" si="6"/>
        <v>-9.3165262763764148E-2</v>
      </c>
      <c r="L106" s="40">
        <f t="shared" si="7"/>
        <v>2.1699983562988544E-4</v>
      </c>
    </row>
    <row r="107" spans="2:12" x14ac:dyDescent="0.2">
      <c r="B107" s="125" t="s">
        <v>186</v>
      </c>
      <c r="C107" s="126">
        <v>6.517649662498616E-2</v>
      </c>
      <c r="D107" s="127">
        <v>0.24685069126271716</v>
      </c>
      <c r="E107" s="128">
        <v>9037</v>
      </c>
      <c r="F107" s="129">
        <v>0</v>
      </c>
      <c r="G107" s="5"/>
      <c r="H107" s="125" t="s">
        <v>186</v>
      </c>
      <c r="I107" s="146">
        <v>-2.6334440316623887E-2</v>
      </c>
      <c r="J107" s="140"/>
      <c r="K107" s="40">
        <f t="shared" si="6"/>
        <v>-9.9728518604819946E-2</v>
      </c>
      <c r="L107" s="40">
        <f t="shared" si="7"/>
        <v>6.9531365362498739E-3</v>
      </c>
    </row>
    <row r="108" spans="2:12" x14ac:dyDescent="0.2">
      <c r="B108" s="125" t="s">
        <v>187</v>
      </c>
      <c r="C108" s="126">
        <v>5.0016598428682085E-2</v>
      </c>
      <c r="D108" s="127">
        <v>0.21799127669307777</v>
      </c>
      <c r="E108" s="128">
        <v>9037</v>
      </c>
      <c r="F108" s="129">
        <v>0</v>
      </c>
      <c r="G108" s="5"/>
      <c r="H108" s="125" t="s">
        <v>187</v>
      </c>
      <c r="I108" s="146">
        <v>-2.3743847989981894E-2</v>
      </c>
      <c r="J108" s="140"/>
      <c r="K108" s="40">
        <f t="shared" si="6"/>
        <v>-0.10347322985622738</v>
      </c>
      <c r="L108" s="40">
        <f t="shared" si="7"/>
        <v>5.4478625387320645E-3</v>
      </c>
    </row>
    <row r="109" spans="2:12" x14ac:dyDescent="0.2">
      <c r="B109" s="125" t="s">
        <v>115</v>
      </c>
      <c r="C109" s="126">
        <v>6.6393714728339038E-3</v>
      </c>
      <c r="D109" s="127">
        <v>8.1215885821323636E-2</v>
      </c>
      <c r="E109" s="128">
        <v>9037</v>
      </c>
      <c r="F109" s="129">
        <v>0</v>
      </c>
      <c r="G109" s="5"/>
      <c r="H109" s="125" t="s">
        <v>115</v>
      </c>
      <c r="I109" s="146">
        <v>-7.290479780762393E-3</v>
      </c>
      <c r="J109" s="140"/>
      <c r="K109" s="40">
        <f t="shared" si="6"/>
        <v>-8.9170677682632427E-2</v>
      </c>
      <c r="L109" s="40">
        <f t="shared" si="7"/>
        <v>5.9599428104689146E-4</v>
      </c>
    </row>
    <row r="110" spans="2:12" x14ac:dyDescent="0.2">
      <c r="B110" s="125" t="s">
        <v>116</v>
      </c>
      <c r="C110" s="126">
        <v>3.9393604072147842E-2</v>
      </c>
      <c r="D110" s="127">
        <v>0.19454031951622561</v>
      </c>
      <c r="E110" s="128">
        <v>9037</v>
      </c>
      <c r="F110" s="129">
        <v>0</v>
      </c>
      <c r="G110" s="5"/>
      <c r="H110" s="125" t="s">
        <v>116</v>
      </c>
      <c r="I110" s="146">
        <v>-2.1956442004628214E-2</v>
      </c>
      <c r="J110" s="140"/>
      <c r="K110" s="40">
        <f t="shared" si="6"/>
        <v>-0.10841710692114742</v>
      </c>
      <c r="L110" s="40">
        <f t="shared" si="7"/>
        <v>4.4460880156581605E-3</v>
      </c>
    </row>
    <row r="111" spans="2:12" x14ac:dyDescent="0.2">
      <c r="B111" s="125" t="s">
        <v>117</v>
      </c>
      <c r="C111" s="126">
        <v>8.6311829146840761E-3</v>
      </c>
      <c r="D111" s="127">
        <v>9.2507472947873079E-2</v>
      </c>
      <c r="E111" s="128">
        <v>9037</v>
      </c>
      <c r="F111" s="129">
        <v>0</v>
      </c>
      <c r="G111" s="5"/>
      <c r="H111" s="125" t="s">
        <v>117</v>
      </c>
      <c r="I111" s="146">
        <v>-5.9833681941842678E-3</v>
      </c>
      <c r="J111" s="140"/>
      <c r="K111" s="40">
        <f t="shared" si="6"/>
        <v>-6.4121572666857099E-2</v>
      </c>
      <c r="L111" s="40">
        <f t="shared" si="7"/>
        <v>5.5826349682049927E-4</v>
      </c>
    </row>
    <row r="112" spans="2:12" x14ac:dyDescent="0.2">
      <c r="B112" s="125" t="s">
        <v>118</v>
      </c>
      <c r="C112" s="126">
        <v>2.1024676330640697E-3</v>
      </c>
      <c r="D112" s="127">
        <v>4.5806980369022719E-2</v>
      </c>
      <c r="E112" s="128">
        <v>9037</v>
      </c>
      <c r="F112" s="129">
        <v>0</v>
      </c>
      <c r="G112" s="5"/>
      <c r="H112" s="125" t="s">
        <v>118</v>
      </c>
      <c r="I112" s="146">
        <v>5.5192658077366698E-3</v>
      </c>
      <c r="J112" s="140"/>
      <c r="K112" s="40">
        <f t="shared" si="6"/>
        <v>0.12023629773557874</v>
      </c>
      <c r="L112" s="40">
        <f t="shared" si="7"/>
        <v>-2.5332553304235927E-4</v>
      </c>
    </row>
    <row r="113" spans="2:13" x14ac:dyDescent="0.2">
      <c r="B113" s="125" t="s">
        <v>188</v>
      </c>
      <c r="C113" s="126">
        <v>0.78300320902954523</v>
      </c>
      <c r="D113" s="127">
        <v>0.41222322504054282</v>
      </c>
      <c r="E113" s="128">
        <v>9037</v>
      </c>
      <c r="F113" s="129">
        <v>0</v>
      </c>
      <c r="G113" s="5"/>
      <c r="H113" s="125" t="s">
        <v>188</v>
      </c>
      <c r="I113" s="146">
        <v>3.655053024724645E-2</v>
      </c>
      <c r="J113" s="140"/>
      <c r="K113" s="40">
        <f t="shared" si="6"/>
        <v>1.9240419486653042E-2</v>
      </c>
      <c r="L113" s="40">
        <f t="shared" si="7"/>
        <v>-6.9426419320528787E-2</v>
      </c>
    </row>
    <row r="114" spans="2:13" x14ac:dyDescent="0.2">
      <c r="B114" s="125" t="s">
        <v>119</v>
      </c>
      <c r="C114" s="126">
        <v>5.9754343255505145E-3</v>
      </c>
      <c r="D114" s="127">
        <v>7.7073898634000187E-2</v>
      </c>
      <c r="E114" s="128">
        <v>9037</v>
      </c>
      <c r="F114" s="129">
        <v>0</v>
      </c>
      <c r="G114" s="5"/>
      <c r="H114" s="125" t="s">
        <v>119</v>
      </c>
      <c r="I114" s="146">
        <v>-1.2318588213097931E-3</v>
      </c>
      <c r="J114" s="140"/>
      <c r="K114" s="40">
        <f t="shared" si="6"/>
        <v>-1.5887323095454969E-2</v>
      </c>
      <c r="L114" s="40">
        <f t="shared" si="7"/>
        <v>9.5504335651182046E-5</v>
      </c>
    </row>
    <row r="115" spans="2:13" x14ac:dyDescent="0.2">
      <c r="B115" s="125" t="s">
        <v>120</v>
      </c>
      <c r="C115" s="126">
        <v>1.6598428682084764E-3</v>
      </c>
      <c r="D115" s="127">
        <v>4.0709595640064627E-2</v>
      </c>
      <c r="E115" s="128">
        <v>9037</v>
      </c>
      <c r="F115" s="129">
        <v>0</v>
      </c>
      <c r="G115" s="5"/>
      <c r="H115" s="125" t="s">
        <v>120</v>
      </c>
      <c r="I115" s="146">
        <v>6.3648545363859978E-3</v>
      </c>
      <c r="J115" s="140"/>
      <c r="K115" s="40">
        <f t="shared" si="6"/>
        <v>0.1560882582612286</v>
      </c>
      <c r="L115" s="40">
        <f t="shared" si="7"/>
        <v>-2.5951273264447226E-4</v>
      </c>
    </row>
    <row r="116" spans="2:13" x14ac:dyDescent="0.2">
      <c r="B116" s="125" t="s">
        <v>189</v>
      </c>
      <c r="C116" s="126">
        <v>2.7664047803474603E-3</v>
      </c>
      <c r="D116" s="127">
        <v>5.2526727403178271E-2</v>
      </c>
      <c r="E116" s="128">
        <v>9037</v>
      </c>
      <c r="F116" s="129">
        <v>0</v>
      </c>
      <c r="G116" s="5"/>
      <c r="H116" s="125" t="s">
        <v>189</v>
      </c>
      <c r="I116" s="146">
        <v>3.5940023852824585E-3</v>
      </c>
      <c r="J116" s="140"/>
      <c r="K116" s="40">
        <f t="shared" si="6"/>
        <v>6.8233070992470959E-2</v>
      </c>
      <c r="L116" s="40">
        <f t="shared" si="7"/>
        <v>-1.8928392973943341E-4</v>
      </c>
    </row>
    <row r="117" spans="2:13" x14ac:dyDescent="0.2">
      <c r="B117" s="125" t="s">
        <v>121</v>
      </c>
      <c r="C117" s="126">
        <v>9.737744826823061E-3</v>
      </c>
      <c r="D117" s="127">
        <v>9.820381010697235E-2</v>
      </c>
      <c r="E117" s="128">
        <v>9037</v>
      </c>
      <c r="F117" s="129">
        <v>0</v>
      </c>
      <c r="G117" s="5"/>
      <c r="H117" s="125" t="s">
        <v>121</v>
      </c>
      <c r="I117" s="146">
        <v>2.8857263656928461E-3</v>
      </c>
      <c r="J117" s="140"/>
      <c r="K117" s="40">
        <f t="shared" si="6"/>
        <v>2.9098931045454475E-2</v>
      </c>
      <c r="L117" s="40">
        <f t="shared" si="7"/>
        <v>-2.8614436607442105E-4</v>
      </c>
    </row>
    <row r="118" spans="2:13" x14ac:dyDescent="0.2">
      <c r="B118" s="125" t="s">
        <v>122</v>
      </c>
      <c r="C118" s="126">
        <v>6.7500276640478042E-3</v>
      </c>
      <c r="D118" s="127">
        <v>8.1885326910406384E-2</v>
      </c>
      <c r="E118" s="128">
        <v>9037</v>
      </c>
      <c r="F118" s="129">
        <v>0</v>
      </c>
      <c r="G118" s="5"/>
      <c r="H118" s="125" t="s">
        <v>122</v>
      </c>
      <c r="I118" s="146">
        <v>9.2715004207283951E-3</v>
      </c>
      <c r="J118" s="140"/>
      <c r="K118" s="40">
        <f t="shared" si="6"/>
        <v>0.11246114394190609</v>
      </c>
      <c r="L118" s="40">
        <f t="shared" si="7"/>
        <v>-7.6427470816134934E-4</v>
      </c>
    </row>
    <row r="119" spans="2:13" x14ac:dyDescent="0.2">
      <c r="B119" s="125" t="s">
        <v>190</v>
      </c>
      <c r="C119" s="126">
        <v>1.2393493415956622E-2</v>
      </c>
      <c r="D119" s="127">
        <v>0.11064017944187067</v>
      </c>
      <c r="E119" s="128">
        <v>9037</v>
      </c>
      <c r="F119" s="129">
        <v>0</v>
      </c>
      <c r="G119" s="5"/>
      <c r="H119" s="125" t="s">
        <v>190</v>
      </c>
      <c r="I119" s="146">
        <v>8.0259271329989803E-3</v>
      </c>
      <c r="J119" s="140"/>
      <c r="K119" s="40">
        <f t="shared" si="6"/>
        <v>7.1641766109785621E-2</v>
      </c>
      <c r="L119" s="40">
        <f t="shared" si="7"/>
        <v>-8.9903392765221159E-4</v>
      </c>
      <c r="M119" s="3"/>
    </row>
    <row r="120" spans="2:13" x14ac:dyDescent="0.2">
      <c r="B120" s="125" t="s">
        <v>123</v>
      </c>
      <c r="C120" s="126">
        <v>3.430341927630851E-3</v>
      </c>
      <c r="D120" s="127">
        <v>5.8471813809803784E-2</v>
      </c>
      <c r="E120" s="128">
        <v>9037</v>
      </c>
      <c r="F120" s="129">
        <v>0</v>
      </c>
      <c r="G120" s="5"/>
      <c r="H120" s="125" t="s">
        <v>123</v>
      </c>
      <c r="I120" s="146">
        <v>-5.0136440482050166E-3</v>
      </c>
      <c r="J120" s="140"/>
      <c r="K120" s="40">
        <f t="shared" si="6"/>
        <v>-8.5450496731101985E-2</v>
      </c>
      <c r="L120" s="40">
        <f t="shared" si="7"/>
        <v>2.9413339980725753E-4</v>
      </c>
    </row>
    <row r="121" spans="2:13" x14ac:dyDescent="0.2">
      <c r="B121" s="125" t="s">
        <v>124</v>
      </c>
      <c r="C121" s="126">
        <v>3.1426358304747153E-2</v>
      </c>
      <c r="D121" s="127">
        <v>0.17447667728522576</v>
      </c>
      <c r="E121" s="128">
        <v>9037</v>
      </c>
      <c r="F121" s="129">
        <v>0</v>
      </c>
      <c r="G121" s="5"/>
      <c r="H121" s="125" t="s">
        <v>124</v>
      </c>
      <c r="I121" s="146">
        <v>-1.3972012073033741E-2</v>
      </c>
      <c r="J121" s="140"/>
      <c r="K121" s="40">
        <f t="shared" si="6"/>
        <v>-7.7562931768040175E-2</v>
      </c>
      <c r="L121" s="40">
        <f t="shared" si="7"/>
        <v>2.5166083196759294E-3</v>
      </c>
    </row>
    <row r="122" spans="2:13" x14ac:dyDescent="0.2">
      <c r="B122" s="125" t="s">
        <v>125</v>
      </c>
      <c r="C122" s="126">
        <v>3.1647670687174952E-2</v>
      </c>
      <c r="D122" s="127">
        <v>0.17506994939956846</v>
      </c>
      <c r="E122" s="128">
        <v>9037</v>
      </c>
      <c r="F122" s="129">
        <v>0</v>
      </c>
      <c r="G122" s="5"/>
      <c r="H122" s="125" t="s">
        <v>125</v>
      </c>
      <c r="I122" s="146">
        <v>-1.7822957442712367E-2</v>
      </c>
      <c r="J122" s="140"/>
      <c r="K122" s="40">
        <f t="shared" si="6"/>
        <v>-9.8582894517797878E-2</v>
      </c>
      <c r="L122" s="40">
        <f t="shared" si="7"/>
        <v>3.2218841083407842E-3</v>
      </c>
    </row>
    <row r="123" spans="2:13" x14ac:dyDescent="0.2">
      <c r="B123" s="125" t="s">
        <v>126</v>
      </c>
      <c r="C123" s="126">
        <v>2.9434546862896978E-2</v>
      </c>
      <c r="D123" s="127">
        <v>0.16903051767911256</v>
      </c>
      <c r="E123" s="128">
        <v>9037</v>
      </c>
      <c r="F123" s="129">
        <v>0</v>
      </c>
      <c r="G123" s="5"/>
      <c r="H123" s="125" t="s">
        <v>126</v>
      </c>
      <c r="I123" s="146">
        <v>-1.426779011077936E-2</v>
      </c>
      <c r="J123" s="140"/>
      <c r="K123" s="40">
        <f t="shared" ref="K123:K144" si="8">((1-C123)/D123)*I123</f>
        <v>-8.1924994162429002E-2</v>
      </c>
      <c r="L123" s="40">
        <f t="shared" ref="L123:L144" si="9">((0-C123)/D123)*I123</f>
        <v>2.4845568860114142E-3</v>
      </c>
    </row>
    <row r="124" spans="2:13" x14ac:dyDescent="0.2">
      <c r="B124" s="125" t="s">
        <v>127</v>
      </c>
      <c r="C124" s="126">
        <v>6.672568330198074E-2</v>
      </c>
      <c r="D124" s="127">
        <v>0.24956012939974931</v>
      </c>
      <c r="E124" s="128">
        <v>9037</v>
      </c>
      <c r="F124" s="129">
        <v>0</v>
      </c>
      <c r="G124" s="5"/>
      <c r="H124" s="125" t="s">
        <v>127</v>
      </c>
      <c r="I124" s="146">
        <v>-2.1539132984434564E-2</v>
      </c>
      <c r="J124" s="140"/>
      <c r="K124" s="40">
        <f t="shared" si="8"/>
        <v>-8.0549403731540653E-2</v>
      </c>
      <c r="L124" s="40">
        <f t="shared" si="9"/>
        <v>5.758986299516127E-3</v>
      </c>
    </row>
    <row r="125" spans="2:13" x14ac:dyDescent="0.2">
      <c r="B125" s="125" t="s">
        <v>128</v>
      </c>
      <c r="C125" s="126">
        <v>0.22441075578178599</v>
      </c>
      <c r="D125" s="127">
        <v>0.41721676665214086</v>
      </c>
      <c r="E125" s="128">
        <v>9037</v>
      </c>
      <c r="F125" s="129">
        <v>0</v>
      </c>
      <c r="G125" s="5"/>
      <c r="H125" s="125" t="s">
        <v>128</v>
      </c>
      <c r="I125" s="146">
        <v>-4.2211353134944118E-2</v>
      </c>
      <c r="J125" s="140"/>
      <c r="K125" s="40">
        <f t="shared" si="8"/>
        <v>-7.8469213349365893E-2</v>
      </c>
      <c r="L125" s="40">
        <f t="shared" si="9"/>
        <v>2.270446064667057E-2</v>
      </c>
    </row>
    <row r="126" spans="2:13" x14ac:dyDescent="0.2">
      <c r="B126" s="125" t="s">
        <v>129</v>
      </c>
      <c r="C126" s="126">
        <v>6.4180590904061073E-3</v>
      </c>
      <c r="D126" s="127">
        <v>7.9859710279281584E-2</v>
      </c>
      <c r="E126" s="128">
        <v>9037</v>
      </c>
      <c r="F126" s="129">
        <v>0</v>
      </c>
      <c r="G126" s="5"/>
      <c r="H126" s="125" t="s">
        <v>129</v>
      </c>
      <c r="I126" s="146">
        <v>-7.796124816565264E-3</v>
      </c>
      <c r="J126" s="140"/>
      <c r="K126" s="40">
        <f t="shared" si="8"/>
        <v>-9.6996204966523322E-2</v>
      </c>
      <c r="L126" s="40">
        <f t="shared" si="9"/>
        <v>6.2654860096428907E-4</v>
      </c>
    </row>
    <row r="127" spans="2:13" x14ac:dyDescent="0.2">
      <c r="B127" s="125" t="s">
        <v>130</v>
      </c>
      <c r="C127" s="126">
        <v>2.6557485891335621E-3</v>
      </c>
      <c r="D127" s="127">
        <v>5.1468327304924143E-2</v>
      </c>
      <c r="E127" s="128">
        <v>9037</v>
      </c>
      <c r="F127" s="129">
        <v>0</v>
      </c>
      <c r="G127" s="5"/>
      <c r="H127" s="125" t="s">
        <v>130</v>
      </c>
      <c r="I127" s="146">
        <v>9.5946624235258621E-4</v>
      </c>
      <c r="J127" s="140"/>
      <c r="K127" s="40">
        <f t="shared" si="8"/>
        <v>1.859236915868423E-2</v>
      </c>
      <c r="L127" s="40">
        <f t="shared" si="9"/>
        <v>-4.9508139333010266E-5</v>
      </c>
    </row>
    <row r="128" spans="2:13" x14ac:dyDescent="0.2">
      <c r="B128" s="125" t="s">
        <v>131</v>
      </c>
      <c r="C128" s="126">
        <v>8.852495297111873E-4</v>
      </c>
      <c r="D128" s="127">
        <v>2.9741616389096465E-2</v>
      </c>
      <c r="E128" s="128">
        <v>9037</v>
      </c>
      <c r="F128" s="129">
        <v>0</v>
      </c>
      <c r="G128" s="5"/>
      <c r="H128" s="125" t="s">
        <v>131</v>
      </c>
      <c r="I128" s="146">
        <v>3.6331731115016364E-3</v>
      </c>
      <c r="J128" s="140"/>
      <c r="K128" s="40">
        <f t="shared" si="8"/>
        <v>0.12204975006146922</v>
      </c>
      <c r="L128" s="40">
        <f t="shared" si="9"/>
        <v>-1.0814021491768232E-4</v>
      </c>
    </row>
    <row r="129" spans="2:13" x14ac:dyDescent="0.2">
      <c r="B129" s="125" t="s">
        <v>132</v>
      </c>
      <c r="C129" s="126">
        <v>1.6598428682084764E-3</v>
      </c>
      <c r="D129" s="127">
        <v>4.0709595640065641E-2</v>
      </c>
      <c r="E129" s="128">
        <v>9037</v>
      </c>
      <c r="F129" s="129">
        <v>0</v>
      </c>
      <c r="G129" s="5"/>
      <c r="H129" s="125" t="s">
        <v>132</v>
      </c>
      <c r="I129" s="146">
        <v>1.8003348231077678E-4</v>
      </c>
      <c r="J129" s="140"/>
      <c r="K129" s="40">
        <f t="shared" si="8"/>
        <v>4.4150439765663733E-3</v>
      </c>
      <c r="L129" s="40">
        <f t="shared" si="9"/>
        <v>-7.3404632729434279E-6</v>
      </c>
    </row>
    <row r="130" spans="2:13" x14ac:dyDescent="0.2">
      <c r="B130" s="125" t="s">
        <v>133</v>
      </c>
      <c r="C130" s="126">
        <v>0.38430895208586924</v>
      </c>
      <c r="D130" s="127">
        <v>0.48645839216648173</v>
      </c>
      <c r="E130" s="128">
        <v>9037</v>
      </c>
      <c r="F130" s="129">
        <v>0</v>
      </c>
      <c r="G130" s="5"/>
      <c r="H130" s="125" t="s">
        <v>133</v>
      </c>
      <c r="I130" s="146">
        <v>4.4776758102637419E-2</v>
      </c>
      <c r="J130" s="140"/>
      <c r="K130" s="40">
        <f t="shared" si="8"/>
        <v>5.6672162639914946E-2</v>
      </c>
      <c r="L130" s="40">
        <f t="shared" si="9"/>
        <v>-3.5374266867078473E-2</v>
      </c>
    </row>
    <row r="131" spans="2:13" x14ac:dyDescent="0.2">
      <c r="B131" s="125" t="s">
        <v>134</v>
      </c>
      <c r="C131" s="126">
        <v>1.2061524842314927E-2</v>
      </c>
      <c r="D131" s="127">
        <v>0.1091666761920171</v>
      </c>
      <c r="E131" s="128">
        <v>9037</v>
      </c>
      <c r="F131" s="129">
        <v>0</v>
      </c>
      <c r="G131" s="5"/>
      <c r="H131" s="125" t="s">
        <v>134</v>
      </c>
      <c r="I131" s="146">
        <v>2.5165794028718844E-3</v>
      </c>
      <c r="J131" s="140"/>
      <c r="K131" s="40">
        <f t="shared" si="8"/>
        <v>2.2774583825501637E-2</v>
      </c>
      <c r="L131" s="40">
        <f t="shared" si="9"/>
        <v>-2.7804991453625428E-4</v>
      </c>
    </row>
    <row r="132" spans="2:13" x14ac:dyDescent="0.2">
      <c r="B132" s="125" t="s">
        <v>135</v>
      </c>
      <c r="C132" s="126">
        <v>2.1688613477924092E-2</v>
      </c>
      <c r="D132" s="127">
        <v>0.14567280360556759</v>
      </c>
      <c r="E132" s="128">
        <v>9037</v>
      </c>
      <c r="F132" s="129">
        <v>0</v>
      </c>
      <c r="G132" s="5"/>
      <c r="H132" s="125" t="s">
        <v>135</v>
      </c>
      <c r="I132" s="146">
        <v>-7.614112791323741E-3</v>
      </c>
      <c r="J132" s="140"/>
      <c r="K132" s="40">
        <f t="shared" si="8"/>
        <v>-5.1134961761185635E-2</v>
      </c>
      <c r="L132" s="40">
        <f t="shared" si="9"/>
        <v>1.133633356542516E-3</v>
      </c>
    </row>
    <row r="133" spans="2:13" x14ac:dyDescent="0.2">
      <c r="B133" s="125" t="s">
        <v>136</v>
      </c>
      <c r="C133" s="126">
        <v>0.17173840876397034</v>
      </c>
      <c r="D133" s="127">
        <v>0.37717379240431059</v>
      </c>
      <c r="E133" s="128">
        <v>9037</v>
      </c>
      <c r="F133" s="129">
        <v>0</v>
      </c>
      <c r="G133" s="5"/>
      <c r="H133" s="125" t="s">
        <v>136</v>
      </c>
      <c r="I133" s="146">
        <v>2.6875661226282009E-2</v>
      </c>
      <c r="J133" s="140"/>
      <c r="K133" s="40">
        <f t="shared" si="8"/>
        <v>5.9018092935097563E-2</v>
      </c>
      <c r="L133" s="40">
        <f t="shared" si="9"/>
        <v>-1.2237285268573336E-2</v>
      </c>
    </row>
    <row r="134" spans="2:13" x14ac:dyDescent="0.2">
      <c r="B134" s="125" t="s">
        <v>137</v>
      </c>
      <c r="C134" s="126">
        <v>1.2172181033528826E-3</v>
      </c>
      <c r="D134" s="127">
        <v>3.4869342223486352E-2</v>
      </c>
      <c r="E134" s="128">
        <v>9037</v>
      </c>
      <c r="F134" s="129">
        <v>0</v>
      </c>
      <c r="G134" s="5"/>
      <c r="H134" s="125" t="s">
        <v>137</v>
      </c>
      <c r="I134" s="146">
        <v>-6.1151356087372859E-4</v>
      </c>
      <c r="J134" s="140"/>
      <c r="K134" s="40">
        <f t="shared" si="8"/>
        <v>-1.7515937398027596E-2</v>
      </c>
      <c r="L134" s="40">
        <f t="shared" si="9"/>
        <v>2.1346699687381291E-5</v>
      </c>
    </row>
    <row r="135" spans="2:13" x14ac:dyDescent="0.2">
      <c r="B135" s="125" t="s">
        <v>138</v>
      </c>
      <c r="C135" s="126">
        <v>4.3155914573420381E-3</v>
      </c>
      <c r="D135" s="127">
        <v>6.5554882856679236E-2</v>
      </c>
      <c r="E135" s="128">
        <v>9037</v>
      </c>
      <c r="F135" s="129">
        <v>0</v>
      </c>
      <c r="G135" s="5"/>
      <c r="H135" s="125" t="s">
        <v>138</v>
      </c>
      <c r="I135" s="146">
        <v>6.9261652652465142E-4</v>
      </c>
      <c r="J135" s="140"/>
      <c r="K135" s="40">
        <f t="shared" si="8"/>
        <v>1.0519849117376665E-2</v>
      </c>
      <c r="L135" s="40">
        <f t="shared" si="9"/>
        <v>-4.559614531870303E-5</v>
      </c>
    </row>
    <row r="136" spans="2:13" x14ac:dyDescent="0.2">
      <c r="B136" s="125" t="s">
        <v>139</v>
      </c>
      <c r="C136" s="126">
        <v>9.4057762531813659E-3</v>
      </c>
      <c r="D136" s="127">
        <v>9.653154281441903E-2</v>
      </c>
      <c r="E136" s="128">
        <v>9037</v>
      </c>
      <c r="F136" s="129">
        <v>0</v>
      </c>
      <c r="G136" s="5"/>
      <c r="H136" s="125" t="s">
        <v>139</v>
      </c>
      <c r="I136" s="146">
        <v>3.1668877092428257E-3</v>
      </c>
      <c r="J136" s="140"/>
      <c r="K136" s="40">
        <f t="shared" si="8"/>
        <v>3.2498192617326997E-2</v>
      </c>
      <c r="L136" s="40">
        <f t="shared" si="9"/>
        <v>-3.0857309790804233E-4</v>
      </c>
    </row>
    <row r="137" spans="2:13" x14ac:dyDescent="0.2">
      <c r="B137" s="125" t="s">
        <v>46</v>
      </c>
      <c r="C137" s="126">
        <v>0.64590018811552508</v>
      </c>
      <c r="D137" s="127">
        <v>0.47826608329791581</v>
      </c>
      <c r="E137" s="128">
        <v>9037</v>
      </c>
      <c r="F137" s="129">
        <v>0</v>
      </c>
      <c r="G137" s="5"/>
      <c r="H137" s="125" t="s">
        <v>46</v>
      </c>
      <c r="I137" s="146">
        <v>-4.1576716838237951E-2</v>
      </c>
      <c r="J137" s="140"/>
      <c r="K137" s="40">
        <f t="shared" si="8"/>
        <v>-3.0782671247928519E-2</v>
      </c>
      <c r="L137" s="40">
        <f t="shared" si="9"/>
        <v>5.6149516273174625E-2</v>
      </c>
    </row>
    <row r="138" spans="2:13" x14ac:dyDescent="0.2">
      <c r="B138" s="125" t="s">
        <v>47</v>
      </c>
      <c r="C138" s="130">
        <v>2.1663162553944892</v>
      </c>
      <c r="D138" s="131">
        <v>1.5260402611737163</v>
      </c>
      <c r="E138" s="128">
        <v>9037</v>
      </c>
      <c r="F138" s="129">
        <v>0</v>
      </c>
      <c r="G138" s="5"/>
      <c r="H138" s="125" t="s">
        <v>47</v>
      </c>
      <c r="I138" s="146">
        <v>-1.9152788415088457E-2</v>
      </c>
      <c r="J138" s="140"/>
      <c r="K138" s="40"/>
      <c r="L138" s="40"/>
      <c r="M138" s="41" t="str">
        <f>"((memsleep-"&amp;C138&amp;")/"&amp;D138&amp;")*("&amp;I138&amp;")"</f>
        <v>((memsleep-2.16631625539449)/1.52604026117372)*(-0.0191527884150885)</v>
      </c>
    </row>
    <row r="139" spans="2:13" x14ac:dyDescent="0.2">
      <c r="B139" s="125" t="s">
        <v>194</v>
      </c>
      <c r="C139" s="132">
        <v>9.3393825384530255E-2</v>
      </c>
      <c r="D139" s="133">
        <v>0.29099963783169019</v>
      </c>
      <c r="E139" s="128">
        <v>9037</v>
      </c>
      <c r="F139" s="129">
        <v>0</v>
      </c>
      <c r="G139" s="5"/>
      <c r="H139" s="125" t="s">
        <v>194</v>
      </c>
      <c r="I139" s="146">
        <v>-2.5783777607513006E-2</v>
      </c>
      <c r="J139" s="140"/>
      <c r="K139" s="40">
        <f t="shared" si="8"/>
        <v>-8.032907586436086E-2</v>
      </c>
      <c r="L139" s="40">
        <f t="shared" si="9"/>
        <v>8.2750811704528932E-3</v>
      </c>
    </row>
    <row r="140" spans="2:13" x14ac:dyDescent="0.2">
      <c r="B140" s="125" t="s">
        <v>195</v>
      </c>
      <c r="C140" s="132">
        <v>1.4938585813876287E-2</v>
      </c>
      <c r="D140" s="133">
        <v>0.12131386153604891</v>
      </c>
      <c r="E140" s="128">
        <v>9037</v>
      </c>
      <c r="F140" s="129">
        <v>0</v>
      </c>
      <c r="G140" s="5"/>
      <c r="H140" s="125" t="s">
        <v>195</v>
      </c>
      <c r="I140" s="146">
        <v>-1.1239049818201398E-2</v>
      </c>
      <c r="J140" s="140"/>
      <c r="K140" s="40">
        <f t="shared" si="8"/>
        <v>-9.1260422905060423E-2</v>
      </c>
      <c r="L140" s="40">
        <f t="shared" si="9"/>
        <v>1.3839763078165757E-3</v>
      </c>
    </row>
    <row r="141" spans="2:13" x14ac:dyDescent="0.2">
      <c r="B141" s="125" t="s">
        <v>196</v>
      </c>
      <c r="C141" s="132">
        <v>2.4012393493415961E-2</v>
      </c>
      <c r="D141" s="133">
        <v>0.15309602233673145</v>
      </c>
      <c r="E141" s="128">
        <v>9037</v>
      </c>
      <c r="F141" s="129">
        <v>0</v>
      </c>
      <c r="G141" s="5"/>
      <c r="H141" s="125" t="s">
        <v>196</v>
      </c>
      <c r="I141" s="146">
        <v>-1.6164513900795076E-2</v>
      </c>
      <c r="J141" s="140"/>
      <c r="K141" s="40">
        <f t="shared" si="8"/>
        <v>-0.10304882512022168</v>
      </c>
      <c r="L141" s="40">
        <f t="shared" si="9"/>
        <v>2.5353282370848195E-3</v>
      </c>
    </row>
    <row r="142" spans="2:13" x14ac:dyDescent="0.2">
      <c r="B142" s="125" t="s">
        <v>140</v>
      </c>
      <c r="C142" s="132">
        <v>5.6102688945446504E-2</v>
      </c>
      <c r="D142" s="133">
        <v>0.23013265240997446</v>
      </c>
      <c r="E142" s="128">
        <v>9037</v>
      </c>
      <c r="F142" s="129">
        <v>0</v>
      </c>
      <c r="G142" s="5"/>
      <c r="H142" s="125" t="s">
        <v>140</v>
      </c>
      <c r="I142" s="146">
        <v>-1.7383990246363369E-2</v>
      </c>
      <c r="J142" s="140"/>
      <c r="K142" s="40">
        <f t="shared" si="8"/>
        <v>-7.1301058224929145E-2</v>
      </c>
      <c r="L142" s="40">
        <f t="shared" si="9"/>
        <v>4.2379409753855899E-3</v>
      </c>
    </row>
    <row r="143" spans="2:13" x14ac:dyDescent="0.2">
      <c r="B143" s="125" t="s">
        <v>141</v>
      </c>
      <c r="C143" s="132">
        <v>7.7459333849728912E-3</v>
      </c>
      <c r="D143" s="133">
        <v>8.7674309186117044E-2</v>
      </c>
      <c r="E143" s="128">
        <v>9037</v>
      </c>
      <c r="F143" s="129">
        <v>0</v>
      </c>
      <c r="G143" s="5"/>
      <c r="H143" s="125" t="s">
        <v>141</v>
      </c>
      <c r="I143" s="146">
        <v>-9.2418285534854767E-3</v>
      </c>
      <c r="J143" s="140"/>
      <c r="K143" s="40">
        <f t="shared" si="8"/>
        <v>-0.10459440228594259</v>
      </c>
      <c r="L143" s="40">
        <f t="shared" si="9"/>
        <v>8.1650587264592213E-4</v>
      </c>
    </row>
    <row r="144" spans="2:13" x14ac:dyDescent="0.2">
      <c r="B144" s="125" t="s">
        <v>142</v>
      </c>
      <c r="C144" s="132">
        <v>8.8524952971118735E-3</v>
      </c>
      <c r="D144" s="133">
        <v>9.3675501830688693E-2</v>
      </c>
      <c r="E144" s="128">
        <v>9037</v>
      </c>
      <c r="F144" s="129">
        <v>0</v>
      </c>
      <c r="G144" s="5"/>
      <c r="H144" s="125" t="s">
        <v>142</v>
      </c>
      <c r="I144" s="146">
        <v>-9.9959506641301848E-3</v>
      </c>
      <c r="J144" s="140"/>
      <c r="K144" s="40">
        <f t="shared" si="8"/>
        <v>-0.10576363472055682</v>
      </c>
      <c r="L144" s="40">
        <f t="shared" si="9"/>
        <v>9.4463445100419175E-4</v>
      </c>
    </row>
    <row r="145" spans="2:13" x14ac:dyDescent="0.2">
      <c r="B145" s="125" t="s">
        <v>197</v>
      </c>
      <c r="C145" s="132">
        <v>2.9434546862896972E-2</v>
      </c>
      <c r="D145" s="133">
        <v>0.16903051767911886</v>
      </c>
      <c r="E145" s="128">
        <v>9037</v>
      </c>
      <c r="F145" s="129">
        <v>0</v>
      </c>
      <c r="G145" s="5"/>
      <c r="H145" s="125" t="s">
        <v>197</v>
      </c>
      <c r="I145" s="146">
        <v>-1.1939212747434548E-2</v>
      </c>
      <c r="J145" s="140"/>
      <c r="K145" s="40">
        <f t="shared" ref="K145:K162" si="10">((1-C145)/D145)*I145</f>
        <v>-6.8554410111385369E-2</v>
      </c>
      <c r="L145" s="40">
        <f t="shared" ref="L145:L162" si="11">((0-C145)/D145)*I145</f>
        <v>2.079064313034831E-3</v>
      </c>
      <c r="M145" s="27"/>
    </row>
    <row r="146" spans="2:13" ht="15.75" customHeight="1" x14ac:dyDescent="0.2">
      <c r="B146" s="125" t="s">
        <v>198</v>
      </c>
      <c r="C146" s="132">
        <v>9.9590572092508574E-4</v>
      </c>
      <c r="D146" s="133">
        <v>3.1544000987287206E-2</v>
      </c>
      <c r="E146" s="128">
        <v>9037</v>
      </c>
      <c r="F146" s="129">
        <v>0</v>
      </c>
      <c r="G146" s="5"/>
      <c r="H146" s="125" t="s">
        <v>198</v>
      </c>
      <c r="I146" s="146">
        <v>-2.7164114786030844E-3</v>
      </c>
      <c r="J146" s="140"/>
      <c r="K146" s="40">
        <f t="shared" si="10"/>
        <v>-8.6029232308381831E-2</v>
      </c>
      <c r="L146" s="40">
        <f t="shared" si="11"/>
        <v>8.5762415903349192E-5</v>
      </c>
    </row>
    <row r="147" spans="2:13" x14ac:dyDescent="0.2">
      <c r="B147" s="125" t="s">
        <v>199</v>
      </c>
      <c r="C147" s="132">
        <v>6.6393714728339042E-4</v>
      </c>
      <c r="D147" s="133">
        <v>2.575984788096403E-2</v>
      </c>
      <c r="E147" s="128">
        <v>9037</v>
      </c>
      <c r="F147" s="129">
        <v>0</v>
      </c>
      <c r="H147" s="125" t="s">
        <v>199</v>
      </c>
      <c r="I147" s="146">
        <v>-1.9231797178682242E-3</v>
      </c>
      <c r="J147" s="140"/>
      <c r="K147" s="40">
        <f t="shared" si="10"/>
        <v>-7.4608470371941682E-2</v>
      </c>
      <c r="L147" s="40">
        <f t="shared" si="11"/>
        <v>4.9568245181225776E-5</v>
      </c>
    </row>
    <row r="148" spans="2:13" x14ac:dyDescent="0.2">
      <c r="B148" s="125" t="s">
        <v>200</v>
      </c>
      <c r="C148" s="132">
        <v>0.19862786322894765</v>
      </c>
      <c r="D148" s="133">
        <v>0.39898928658338928</v>
      </c>
      <c r="E148" s="128">
        <v>9037</v>
      </c>
      <c r="F148" s="129">
        <v>0</v>
      </c>
      <c r="H148" s="125" t="s">
        <v>200</v>
      </c>
      <c r="I148" s="146">
        <v>-1.9602869057235354E-2</v>
      </c>
      <c r="J148" s="140"/>
      <c r="K148" s="40">
        <f t="shared" si="10"/>
        <v>-3.9372468363148887E-2</v>
      </c>
      <c r="L148" s="40">
        <f t="shared" si="11"/>
        <v>9.7588484827191724E-3</v>
      </c>
    </row>
    <row r="149" spans="2:13" x14ac:dyDescent="0.2">
      <c r="B149" s="125" t="s">
        <v>201</v>
      </c>
      <c r="C149" s="132">
        <v>0.10246763306406993</v>
      </c>
      <c r="D149" s="133">
        <v>0.30327907147554989</v>
      </c>
      <c r="E149" s="128">
        <v>9037</v>
      </c>
      <c r="F149" s="129">
        <v>0</v>
      </c>
      <c r="H149" s="125" t="s">
        <v>201</v>
      </c>
      <c r="I149" s="146">
        <v>-1.7340655297208279E-2</v>
      </c>
      <c r="J149" s="140"/>
      <c r="K149" s="40">
        <f t="shared" si="10"/>
        <v>-5.1318408874705887E-2</v>
      </c>
      <c r="L149" s="40">
        <f t="shared" si="11"/>
        <v>5.8588147722817962E-3</v>
      </c>
    </row>
    <row r="150" spans="2:13" x14ac:dyDescent="0.2">
      <c r="B150" s="125" t="s">
        <v>202</v>
      </c>
      <c r="C150" s="132">
        <v>5.9975655637932945E-2</v>
      </c>
      <c r="D150" s="133">
        <v>0.23745487086534586</v>
      </c>
      <c r="E150" s="128">
        <v>9037</v>
      </c>
      <c r="F150" s="129">
        <v>0</v>
      </c>
      <c r="H150" s="125" t="s">
        <v>202</v>
      </c>
      <c r="I150" s="146">
        <v>-1.7409732998015525E-2</v>
      </c>
      <c r="J150" s="140"/>
      <c r="K150" s="40">
        <f t="shared" si="10"/>
        <v>-6.8920771291563251E-2</v>
      </c>
      <c r="L150" s="40">
        <f t="shared" si="11"/>
        <v>4.3972993572721939E-3</v>
      </c>
    </row>
    <row r="151" spans="2:13" x14ac:dyDescent="0.2">
      <c r="B151" s="125" t="s">
        <v>203</v>
      </c>
      <c r="C151" s="132">
        <v>0.10689388071262587</v>
      </c>
      <c r="D151" s="133">
        <v>0.30899537897290252</v>
      </c>
      <c r="E151" s="128">
        <v>9037</v>
      </c>
      <c r="F151" s="129">
        <v>0</v>
      </c>
      <c r="H151" s="125" t="s">
        <v>203</v>
      </c>
      <c r="I151" s="146">
        <v>-2.2045288630516191E-2</v>
      </c>
      <c r="J151" s="140"/>
      <c r="K151" s="40">
        <f t="shared" si="10"/>
        <v>-6.3718694573413032E-2</v>
      </c>
      <c r="L151" s="40">
        <f t="shared" si="11"/>
        <v>7.6263485265663468E-3</v>
      </c>
    </row>
    <row r="152" spans="2:13" x14ac:dyDescent="0.2">
      <c r="B152" s="125" t="s">
        <v>204</v>
      </c>
      <c r="C152" s="132">
        <v>4.4483788867987158E-2</v>
      </c>
      <c r="D152" s="133">
        <v>0.20617877038096075</v>
      </c>
      <c r="E152" s="128">
        <v>9037</v>
      </c>
      <c r="F152" s="129">
        <v>0</v>
      </c>
      <c r="H152" s="125" t="s">
        <v>204</v>
      </c>
      <c r="I152" s="146">
        <v>-1.7462535048314499E-2</v>
      </c>
      <c r="J152" s="140"/>
      <c r="K152" s="40">
        <f t="shared" si="10"/>
        <v>-8.0928484030120443E-2</v>
      </c>
      <c r="L152" s="40">
        <f t="shared" si="11"/>
        <v>3.7676028465672743E-3</v>
      </c>
    </row>
    <row r="153" spans="2:13" x14ac:dyDescent="0.2">
      <c r="B153" s="125" t="s">
        <v>205</v>
      </c>
      <c r="C153" s="132">
        <v>2.6557485891335619E-2</v>
      </c>
      <c r="D153" s="133">
        <v>0.16079504611608642</v>
      </c>
      <c r="E153" s="128">
        <v>9037</v>
      </c>
      <c r="F153" s="129">
        <v>0</v>
      </c>
      <c r="H153" s="125" t="s">
        <v>205</v>
      </c>
      <c r="I153" s="146">
        <v>-1.5102095456180457E-2</v>
      </c>
      <c r="J153" s="140"/>
      <c r="K153" s="40">
        <f t="shared" si="10"/>
        <v>-9.1427081395031889E-2</v>
      </c>
      <c r="L153" s="40">
        <f t="shared" si="11"/>
        <v>2.494316191293356E-3</v>
      </c>
    </row>
    <row r="154" spans="2:13" x14ac:dyDescent="0.2">
      <c r="B154" s="125" t="s">
        <v>206</v>
      </c>
      <c r="C154" s="132">
        <v>0.22651322341485008</v>
      </c>
      <c r="D154" s="133">
        <v>0.41859810402669834</v>
      </c>
      <c r="E154" s="128">
        <v>9037</v>
      </c>
      <c r="F154" s="129">
        <v>0</v>
      </c>
      <c r="H154" s="125" t="s">
        <v>206</v>
      </c>
      <c r="I154" s="146">
        <v>-1.4782608045798727E-2</v>
      </c>
      <c r="J154" s="140"/>
      <c r="K154" s="40">
        <f t="shared" si="10"/>
        <v>-2.7315345523249872E-2</v>
      </c>
      <c r="L154" s="40">
        <f t="shared" si="11"/>
        <v>7.9992149193265378E-3</v>
      </c>
    </row>
    <row r="155" spans="2:13" x14ac:dyDescent="0.2">
      <c r="B155" s="125" t="s">
        <v>207</v>
      </c>
      <c r="C155" s="132">
        <v>0.16011950868651101</v>
      </c>
      <c r="D155" s="133">
        <v>0.36673714627029536</v>
      </c>
      <c r="E155" s="128">
        <v>9037</v>
      </c>
      <c r="F155" s="129">
        <v>0</v>
      </c>
      <c r="H155" s="125" t="s">
        <v>207</v>
      </c>
      <c r="I155" s="146">
        <v>-1.4724716664195033E-2</v>
      </c>
      <c r="J155" s="140"/>
      <c r="K155" s="40">
        <f t="shared" si="10"/>
        <v>-3.372170611062459E-2</v>
      </c>
      <c r="L155" s="40">
        <f t="shared" si="11"/>
        <v>6.4288944324207885E-3</v>
      </c>
    </row>
    <row r="156" spans="2:13" x14ac:dyDescent="0.2">
      <c r="B156" s="125" t="s">
        <v>208</v>
      </c>
      <c r="C156" s="132">
        <v>4.4815757441628863E-2</v>
      </c>
      <c r="D156" s="133">
        <v>0.20691071200919317</v>
      </c>
      <c r="E156" s="128">
        <v>9037</v>
      </c>
      <c r="F156" s="129">
        <v>0</v>
      </c>
      <c r="H156" s="125" t="s">
        <v>208</v>
      </c>
      <c r="I156" s="146">
        <v>-1.0772469702382936E-2</v>
      </c>
      <c r="J156" s="140"/>
      <c r="K156" s="40">
        <f t="shared" si="10"/>
        <v>-4.9730114082718289E-2</v>
      </c>
      <c r="L156" s="40">
        <f t="shared" si="11"/>
        <v>2.3332595231117833E-3</v>
      </c>
    </row>
    <row r="157" spans="2:13" x14ac:dyDescent="0.2">
      <c r="B157" s="125" t="s">
        <v>209</v>
      </c>
      <c r="C157" s="132">
        <v>3.8176385968794954E-2</v>
      </c>
      <c r="D157" s="133">
        <v>0.19163249503128948</v>
      </c>
      <c r="E157" s="128">
        <v>9037</v>
      </c>
      <c r="F157" s="129">
        <v>0</v>
      </c>
      <c r="H157" s="125" t="s">
        <v>209</v>
      </c>
      <c r="I157" s="146">
        <v>-8.3674807068619007E-3</v>
      </c>
      <c r="J157" s="140"/>
      <c r="K157" s="40">
        <f t="shared" si="10"/>
        <v>-4.1997264255711028E-2</v>
      </c>
      <c r="L157" s="40">
        <f t="shared" si="11"/>
        <v>1.666941574806754E-3</v>
      </c>
    </row>
    <row r="158" spans="2:13" x14ac:dyDescent="0.2">
      <c r="B158" s="125" t="s">
        <v>210</v>
      </c>
      <c r="C158" s="132">
        <v>5.0901847958393278E-3</v>
      </c>
      <c r="D158" s="133">
        <v>7.1167656066245435E-2</v>
      </c>
      <c r="E158" s="128">
        <v>9037</v>
      </c>
      <c r="F158" s="129">
        <v>0</v>
      </c>
      <c r="H158" s="125" t="s">
        <v>210</v>
      </c>
      <c r="I158" s="146">
        <v>-2.4935435954257664E-3</v>
      </c>
      <c r="J158" s="140"/>
      <c r="K158" s="40">
        <f t="shared" si="10"/>
        <v>-3.4859248356013041E-2</v>
      </c>
      <c r="L158" s="40">
        <f t="shared" si="11"/>
        <v>1.7834783943683683E-4</v>
      </c>
    </row>
    <row r="159" spans="2:13" x14ac:dyDescent="0.2">
      <c r="B159" s="125" t="s">
        <v>211</v>
      </c>
      <c r="C159" s="132">
        <v>2.4344362067057652E-3</v>
      </c>
      <c r="D159" s="133">
        <v>4.9282638793368701E-2</v>
      </c>
      <c r="E159" s="128">
        <v>9037</v>
      </c>
      <c r="F159" s="129">
        <v>0</v>
      </c>
      <c r="H159" s="125" t="s">
        <v>211</v>
      </c>
      <c r="I159" s="146">
        <v>-1.0390032769098207E-4</v>
      </c>
      <c r="J159" s="140"/>
      <c r="K159" s="40">
        <f t="shared" si="10"/>
        <v>-2.103121738386074E-3</v>
      </c>
      <c r="L159" s="40">
        <f t="shared" si="11"/>
        <v>5.1324102323342909E-6</v>
      </c>
    </row>
    <row r="160" spans="2:13" x14ac:dyDescent="0.2">
      <c r="B160" s="125" t="s">
        <v>212</v>
      </c>
      <c r="C160" s="132">
        <v>2.1135332521854594E-2</v>
      </c>
      <c r="D160" s="133">
        <v>0.14384338642921143</v>
      </c>
      <c r="E160" s="128">
        <v>9037</v>
      </c>
      <c r="F160" s="129">
        <v>0</v>
      </c>
      <c r="H160" s="125" t="s">
        <v>212</v>
      </c>
      <c r="I160" s="146">
        <v>-8.0996530657775588E-3</v>
      </c>
      <c r="J160" s="140"/>
      <c r="K160" s="40">
        <f t="shared" si="10"/>
        <v>-5.5118726009850072E-2</v>
      </c>
      <c r="L160" s="40">
        <f t="shared" si="11"/>
        <v>1.1901058860367805E-3</v>
      </c>
    </row>
    <row r="161" spans="2:13" x14ac:dyDescent="0.2">
      <c r="B161" s="125" t="s">
        <v>213</v>
      </c>
      <c r="C161" s="132">
        <v>2.2131238242779683E-4</v>
      </c>
      <c r="D161" s="133">
        <v>1.4875748388980196E-2</v>
      </c>
      <c r="E161" s="128">
        <v>9037</v>
      </c>
      <c r="F161" s="129">
        <v>0</v>
      </c>
      <c r="H161" s="125" t="s">
        <v>213</v>
      </c>
      <c r="I161" s="146">
        <v>-1.505029331000369E-3</v>
      </c>
      <c r="J161" s="140"/>
      <c r="K161" s="40">
        <f t="shared" si="10"/>
        <v>-0.10115096128462116</v>
      </c>
      <c r="L161" s="40">
        <f t="shared" si="11"/>
        <v>2.2390915613640547E-5</v>
      </c>
    </row>
    <row r="162" spans="2:13" x14ac:dyDescent="0.2">
      <c r="B162" s="125" t="s">
        <v>214</v>
      </c>
      <c r="C162" s="132">
        <v>5.5328095606949209E-4</v>
      </c>
      <c r="D162" s="133">
        <v>2.3516718162070033E-2</v>
      </c>
      <c r="E162" s="128">
        <v>9037</v>
      </c>
      <c r="F162" s="129">
        <v>0</v>
      </c>
      <c r="H162" s="125" t="s">
        <v>214</v>
      </c>
      <c r="I162" s="146">
        <v>-2.2637620957653153E-3</v>
      </c>
      <c r="J162" s="140"/>
      <c r="K162" s="40">
        <f t="shared" si="10"/>
        <v>-9.6208560383133884E-2</v>
      </c>
      <c r="L162" s="40">
        <f t="shared" si="11"/>
        <v>5.3259831921575451E-5</v>
      </c>
    </row>
    <row r="163" spans="2:13" ht="15.75" thickBot="1" x14ac:dyDescent="0.25">
      <c r="B163" s="134" t="s">
        <v>48</v>
      </c>
      <c r="C163" s="135">
        <v>38.691645457563354</v>
      </c>
      <c r="D163" s="136">
        <v>137.88675751215095</v>
      </c>
      <c r="E163" s="137">
        <v>9037</v>
      </c>
      <c r="F163" s="138">
        <v>0</v>
      </c>
      <c r="H163" s="134" t="s">
        <v>48</v>
      </c>
      <c r="I163" s="147">
        <v>-1.4131377871707516E-2</v>
      </c>
      <c r="J163" s="140"/>
      <c r="M163" s="41" t="str">
        <f>"((landarea-"&amp;C163&amp;")/"&amp;D163&amp;")*("&amp;I163&amp;")"</f>
        <v>((landarea-38.6916454575634)/137.886757512151)*(-0.0141313778717075)</v>
      </c>
    </row>
    <row r="164" spans="2:13" ht="26.25" customHeight="1" thickTop="1" x14ac:dyDescent="0.2">
      <c r="B164" s="139" t="s">
        <v>41</v>
      </c>
      <c r="C164" s="139"/>
      <c r="D164" s="139"/>
      <c r="E164" s="139"/>
      <c r="F164" s="139"/>
      <c r="H164" s="139" t="s">
        <v>7</v>
      </c>
      <c r="I164" s="139"/>
      <c r="J164" s="140"/>
    </row>
  </sheetData>
  <mergeCells count="7">
    <mergeCell ref="B164:F164"/>
    <mergeCell ref="H4:I4"/>
    <mergeCell ref="H5:H6"/>
    <mergeCell ref="H164:I164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40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41" t="s">
        <v>193</v>
      </c>
    </row>
    <row r="3" spans="1:10" x14ac:dyDescent="0.25">
      <c r="B3" t="s">
        <v>143</v>
      </c>
    </row>
    <row r="5" spans="1:10" ht="15.75" customHeight="1" thickBot="1" x14ac:dyDescent="0.3">
      <c r="C5" s="149" t="s">
        <v>21</v>
      </c>
      <c r="D5" s="149"/>
      <c r="E5" s="149"/>
      <c r="F5" s="149"/>
      <c r="G5" s="149"/>
      <c r="H5" s="149"/>
      <c r="I5" s="149"/>
      <c r="J5" s="28"/>
    </row>
    <row r="6" spans="1:10" ht="25.5" thickTop="1" x14ac:dyDescent="0.25">
      <c r="C6" s="150" t="s">
        <v>13</v>
      </c>
      <c r="D6" s="151"/>
      <c r="E6" s="152" t="s">
        <v>14</v>
      </c>
      <c r="F6" s="153"/>
      <c r="G6" s="154" t="s">
        <v>15</v>
      </c>
      <c r="H6" s="153" t="s">
        <v>16</v>
      </c>
      <c r="I6" s="155" t="s">
        <v>17</v>
      </c>
      <c r="J6" s="28"/>
    </row>
    <row r="7" spans="1:10" ht="15.75" thickBot="1" x14ac:dyDescent="0.3">
      <c r="C7" s="156"/>
      <c r="D7" s="157"/>
      <c r="E7" s="158" t="s">
        <v>18</v>
      </c>
      <c r="F7" s="159" t="s">
        <v>19</v>
      </c>
      <c r="G7" s="159" t="s">
        <v>20</v>
      </c>
      <c r="H7" s="160"/>
      <c r="I7" s="161"/>
      <c r="J7" s="28"/>
    </row>
    <row r="8" spans="1:10" ht="15.75" thickTop="1" x14ac:dyDescent="0.25">
      <c r="C8" s="162" t="s">
        <v>5</v>
      </c>
      <c r="D8" s="163" t="s">
        <v>57</v>
      </c>
      <c r="E8" s="164">
        <v>0.53151645588927876</v>
      </c>
      <c r="F8" s="165">
        <v>1.1489287185728161E-3</v>
      </c>
      <c r="G8" s="166"/>
      <c r="H8" s="167">
        <v>462.6191749732929</v>
      </c>
      <c r="I8" s="168">
        <v>0</v>
      </c>
      <c r="J8" s="28"/>
    </row>
    <row r="9" spans="1:10" ht="36.75" thickBot="1" x14ac:dyDescent="0.3">
      <c r="C9" s="169"/>
      <c r="D9" s="170" t="s">
        <v>59</v>
      </c>
      <c r="E9" s="171">
        <v>0.93771759045928249</v>
      </c>
      <c r="F9" s="172">
        <v>1.1490512252339893E-3</v>
      </c>
      <c r="G9" s="172">
        <v>0.9964988814429</v>
      </c>
      <c r="H9" s="173">
        <v>816.07988387839589</v>
      </c>
      <c r="I9" s="174">
        <v>0</v>
      </c>
      <c r="J9" s="28"/>
    </row>
    <row r="10" spans="1:10" ht="15.75" customHeight="1" thickTop="1" x14ac:dyDescent="0.25">
      <c r="C10" s="175" t="s">
        <v>38</v>
      </c>
      <c r="D10" s="175"/>
      <c r="E10" s="175"/>
      <c r="F10" s="175"/>
      <c r="G10" s="175"/>
      <c r="H10" s="175"/>
      <c r="I10" s="175"/>
      <c r="J10" s="28"/>
    </row>
    <row r="12" spans="1:10" x14ac:dyDescent="0.25">
      <c r="D12" t="str">
        <f>"Combined Score="&amp;E8&amp;" + "&amp;E9&amp;" * Urban Score"</f>
        <v>Combined Score=0.531516455889279 + 0.937717590459282 * Urban Score</v>
      </c>
    </row>
    <row r="14" spans="1:10" x14ac:dyDescent="0.25">
      <c r="B14" t="s">
        <v>11</v>
      </c>
    </row>
    <row r="16" spans="1:10" ht="15.75" customHeight="1" thickBot="1" x14ac:dyDescent="0.3">
      <c r="C16" s="149" t="s">
        <v>21</v>
      </c>
      <c r="D16" s="149"/>
      <c r="E16" s="149"/>
      <c r="F16" s="149"/>
      <c r="G16" s="149"/>
      <c r="H16" s="149"/>
      <c r="I16" s="149"/>
      <c r="J16" s="28"/>
    </row>
    <row r="17" spans="2:10" ht="25.5" thickTop="1" x14ac:dyDescent="0.25">
      <c r="C17" s="150" t="s">
        <v>13</v>
      </c>
      <c r="D17" s="151"/>
      <c r="E17" s="152" t="s">
        <v>14</v>
      </c>
      <c r="F17" s="153"/>
      <c r="G17" s="154" t="s">
        <v>15</v>
      </c>
      <c r="H17" s="153" t="s">
        <v>16</v>
      </c>
      <c r="I17" s="155" t="s">
        <v>17</v>
      </c>
      <c r="J17" s="28"/>
    </row>
    <row r="18" spans="2:10" ht="15.75" thickBot="1" x14ac:dyDescent="0.3">
      <c r="C18" s="156"/>
      <c r="D18" s="157"/>
      <c r="E18" s="158" t="s">
        <v>18</v>
      </c>
      <c r="F18" s="159" t="s">
        <v>19</v>
      </c>
      <c r="G18" s="159" t="s">
        <v>20</v>
      </c>
      <c r="H18" s="160"/>
      <c r="I18" s="161"/>
      <c r="J18" s="28"/>
    </row>
    <row r="19" spans="2:10" ht="15.75" thickTop="1" x14ac:dyDescent="0.25">
      <c r="C19" s="162" t="s">
        <v>5</v>
      </c>
      <c r="D19" s="163" t="s">
        <v>57</v>
      </c>
      <c r="E19" s="164">
        <v>-0.27584510104245952</v>
      </c>
      <c r="F19" s="165">
        <v>1.0993154474047177E-3</v>
      </c>
      <c r="G19" s="166"/>
      <c r="H19" s="167">
        <v>-250.92442910147332</v>
      </c>
      <c r="I19" s="168">
        <v>0</v>
      </c>
      <c r="J19" s="28"/>
    </row>
    <row r="20" spans="2:10" ht="36.75" thickBot="1" x14ac:dyDescent="0.3">
      <c r="C20" s="169"/>
      <c r="D20" s="170" t="s">
        <v>58</v>
      </c>
      <c r="E20" s="171">
        <v>0.90877617005722955</v>
      </c>
      <c r="F20" s="172">
        <v>1.0993762754831918E-3</v>
      </c>
      <c r="G20" s="172">
        <v>0.99345369666690786</v>
      </c>
      <c r="H20" s="173">
        <v>826.62887159158424</v>
      </c>
      <c r="I20" s="174">
        <v>0</v>
      </c>
      <c r="J20" s="28"/>
    </row>
    <row r="21" spans="2:10" ht="15.75" customHeight="1" thickTop="1" x14ac:dyDescent="0.25">
      <c r="C21" s="175" t="s">
        <v>38</v>
      </c>
      <c r="D21" s="175"/>
      <c r="E21" s="175"/>
      <c r="F21" s="175"/>
      <c r="G21" s="175"/>
      <c r="H21" s="175"/>
      <c r="I21" s="175"/>
      <c r="J21" s="28"/>
    </row>
    <row r="23" spans="2:10" x14ac:dyDescent="0.25">
      <c r="D23" t="str">
        <f>"Combined Score="&amp;E19&amp;" + "&amp;E20&amp;" * Urban Score"</f>
        <v>Combined Score=-0.27584510104246 + 0.90877617005723 * Urban Score</v>
      </c>
    </row>
    <row r="26" spans="2:10" x14ac:dyDescent="0.25">
      <c r="B26" t="s">
        <v>22</v>
      </c>
    </row>
    <row r="28" spans="2:10" x14ac:dyDescent="0.25">
      <c r="C28" s="56" t="s">
        <v>23</v>
      </c>
      <c r="D28" s="178"/>
      <c r="E28" s="178"/>
      <c r="F28" s="28"/>
    </row>
    <row r="29" spans="2:10" ht="15.75" thickBot="1" x14ac:dyDescent="0.3">
      <c r="C29" s="176" t="s">
        <v>215</v>
      </c>
      <c r="D29" s="177"/>
      <c r="E29" s="177"/>
      <c r="F29" s="28"/>
    </row>
    <row r="30" spans="2:10" ht="15.75" thickTop="1" x14ac:dyDescent="0.25">
      <c r="C30" s="48" t="s">
        <v>24</v>
      </c>
      <c r="D30" s="6" t="s">
        <v>25</v>
      </c>
      <c r="E30" s="7">
        <v>13727</v>
      </c>
      <c r="F30" s="28"/>
    </row>
    <row r="31" spans="2:10" x14ac:dyDescent="0.25">
      <c r="C31" s="44"/>
      <c r="D31" s="45" t="s">
        <v>26</v>
      </c>
      <c r="E31" s="8">
        <v>0</v>
      </c>
      <c r="F31" s="28"/>
    </row>
    <row r="32" spans="2:10" x14ac:dyDescent="0.25">
      <c r="C32" s="44" t="s">
        <v>1</v>
      </c>
      <c r="D32" s="45"/>
      <c r="E32" s="9">
        <v>-5.0083000000000003E-2</v>
      </c>
      <c r="F32" s="28"/>
    </row>
    <row r="33" spans="3:6" ht="15" customHeight="1" x14ac:dyDescent="0.25">
      <c r="C33" s="44" t="s">
        <v>39</v>
      </c>
      <c r="D33" s="45"/>
      <c r="E33" s="10">
        <v>8.5040199999999993E-3</v>
      </c>
      <c r="F33" s="28"/>
    </row>
    <row r="34" spans="3:6" x14ac:dyDescent="0.25">
      <c r="C34" s="44" t="s">
        <v>27</v>
      </c>
      <c r="D34" s="45"/>
      <c r="E34" s="9">
        <v>-0.213694</v>
      </c>
      <c r="F34" s="28"/>
    </row>
    <row r="35" spans="3:6" x14ac:dyDescent="0.25">
      <c r="C35" s="44" t="s">
        <v>28</v>
      </c>
      <c r="D35" s="45"/>
      <c r="E35" s="37">
        <v>1.85127</v>
      </c>
      <c r="F35" s="28"/>
    </row>
    <row r="36" spans="3:6" ht="15" customHeight="1" x14ac:dyDescent="0.25">
      <c r="C36" s="44" t="s">
        <v>29</v>
      </c>
      <c r="D36" s="45"/>
      <c r="E36" s="38">
        <v>0.99635066999999999</v>
      </c>
      <c r="F36" s="28"/>
    </row>
    <row r="37" spans="3:6" x14ac:dyDescent="0.25">
      <c r="C37" s="44" t="s">
        <v>30</v>
      </c>
      <c r="D37" s="45"/>
      <c r="E37" s="11">
        <v>0.29399999999999998</v>
      </c>
      <c r="F37" s="28"/>
    </row>
    <row r="38" spans="3:6" ht="15" customHeight="1" x14ac:dyDescent="0.25">
      <c r="C38" s="44" t="s">
        <v>31</v>
      </c>
      <c r="D38" s="45"/>
      <c r="E38" s="11">
        <v>2.1000000000000001E-2</v>
      </c>
      <c r="F38" s="28"/>
    </row>
    <row r="39" spans="3:6" x14ac:dyDescent="0.25">
      <c r="C39" s="44" t="s">
        <v>32</v>
      </c>
      <c r="D39" s="45"/>
      <c r="E39" s="11">
        <v>-1.1339999999999999</v>
      </c>
      <c r="F39" s="28"/>
    </row>
    <row r="40" spans="3:6" ht="15" customHeight="1" x14ac:dyDescent="0.25">
      <c r="C40" s="44" t="s">
        <v>33</v>
      </c>
      <c r="D40" s="45"/>
      <c r="E40" s="11">
        <v>4.2000000000000003E-2</v>
      </c>
      <c r="F40" s="28"/>
    </row>
    <row r="41" spans="3:6" x14ac:dyDescent="0.25">
      <c r="C41" s="44" t="s">
        <v>34</v>
      </c>
      <c r="D41" s="45"/>
      <c r="E41" s="12">
        <v>-1.94845</v>
      </c>
      <c r="F41" s="28"/>
    </row>
    <row r="42" spans="3:6" x14ac:dyDescent="0.25">
      <c r="C42" s="44" t="s">
        <v>35</v>
      </c>
      <c r="D42" s="45"/>
      <c r="E42" s="12">
        <v>2.0937600000000001</v>
      </c>
      <c r="F42" s="28"/>
    </row>
    <row r="43" spans="3:6" x14ac:dyDescent="0.25">
      <c r="C43" s="44" t="s">
        <v>36</v>
      </c>
      <c r="D43" s="13">
        <v>20</v>
      </c>
      <c r="E43" s="9">
        <v>-1.0397763</v>
      </c>
      <c r="F43" s="28"/>
    </row>
    <row r="44" spans="3:6" x14ac:dyDescent="0.25">
      <c r="C44" s="44"/>
      <c r="D44" s="13">
        <v>40</v>
      </c>
      <c r="E44" s="9">
        <v>-0.54498979999999997</v>
      </c>
      <c r="F44" s="28"/>
    </row>
    <row r="45" spans="3:6" x14ac:dyDescent="0.25">
      <c r="C45" s="44"/>
      <c r="D45" s="13">
        <v>60</v>
      </c>
      <c r="E45" s="9">
        <v>0.21146429999999999</v>
      </c>
      <c r="F45" s="28"/>
    </row>
    <row r="46" spans="3:6" ht="15.75" thickBot="1" x14ac:dyDescent="0.3">
      <c r="C46" s="46"/>
      <c r="D46" s="14">
        <v>80</v>
      </c>
      <c r="E46" s="39">
        <v>1.0028899</v>
      </c>
      <c r="F46" s="28"/>
    </row>
    <row r="47" spans="3:6" ht="15.75" customHeight="1" thickTop="1" x14ac:dyDescent="0.25">
      <c r="C47" s="148"/>
      <c r="D47" s="148"/>
      <c r="E47" s="148"/>
      <c r="F47" s="28"/>
    </row>
    <row r="49" spans="2:2" x14ac:dyDescent="0.25">
      <c r="B49" t="s">
        <v>144</v>
      </c>
    </row>
    <row r="81" spans="1:17" ht="15.75" thickBot="1" x14ac:dyDescent="0.3"/>
    <row r="82" spans="1:17" ht="15.75" customHeight="1" thickTop="1" x14ac:dyDescent="0.25">
      <c r="A82" s="51" t="s">
        <v>40</v>
      </c>
      <c r="B82" s="53" t="s">
        <v>49</v>
      </c>
      <c r="C82" s="54"/>
      <c r="D82" s="54"/>
      <c r="E82" s="54"/>
      <c r="F82" s="54"/>
      <c r="G82" s="54" t="s">
        <v>50</v>
      </c>
      <c r="H82" s="54"/>
      <c r="I82" s="54"/>
      <c r="J82" s="54"/>
      <c r="K82" s="54"/>
      <c r="L82" s="54" t="s">
        <v>51</v>
      </c>
      <c r="M82" s="54"/>
      <c r="N82" s="54"/>
      <c r="O82" s="54"/>
      <c r="P82" s="55"/>
      <c r="Q82" s="47"/>
    </row>
    <row r="83" spans="1:17" ht="15.75" thickBot="1" x14ac:dyDescent="0.3">
      <c r="A83" s="52"/>
      <c r="B83" s="15" t="s">
        <v>52</v>
      </c>
      <c r="C83" s="42" t="s">
        <v>53</v>
      </c>
      <c r="D83" s="42" t="s">
        <v>54</v>
      </c>
      <c r="E83" s="42" t="s">
        <v>55</v>
      </c>
      <c r="F83" s="42" t="s">
        <v>56</v>
      </c>
      <c r="G83" s="42" t="s">
        <v>52</v>
      </c>
      <c r="H83" s="42" t="s">
        <v>53</v>
      </c>
      <c r="I83" s="42" t="s">
        <v>54</v>
      </c>
      <c r="J83" s="42" t="s">
        <v>55</v>
      </c>
      <c r="K83" s="42" t="s">
        <v>56</v>
      </c>
      <c r="L83" s="42" t="s">
        <v>52</v>
      </c>
      <c r="M83" s="42" t="s">
        <v>53</v>
      </c>
      <c r="N83" s="42" t="s">
        <v>54</v>
      </c>
      <c r="O83" s="42" t="s">
        <v>55</v>
      </c>
      <c r="P83" s="43" t="s">
        <v>56</v>
      </c>
      <c r="Q83" s="47"/>
    </row>
    <row r="84" spans="1:17" ht="15.75" thickTop="1" x14ac:dyDescent="0.25">
      <c r="A84" s="16" t="s">
        <v>60</v>
      </c>
      <c r="B84" s="29">
        <v>8.6334775985327256E-3</v>
      </c>
      <c r="C84" s="17">
        <v>8.6650826778119552E-3</v>
      </c>
      <c r="D84" s="17">
        <v>1.5958182318641982E-2</v>
      </c>
      <c r="E84" s="17">
        <v>3.4530842784461252E-2</v>
      </c>
      <c r="F84" s="17">
        <v>0.14037717538374078</v>
      </c>
      <c r="G84" s="17">
        <v>1.5271342226313676E-2</v>
      </c>
      <c r="H84" s="17">
        <v>2.9998758044587744E-2</v>
      </c>
      <c r="I84" s="17">
        <v>5.2023026847928866E-2</v>
      </c>
      <c r="J84" s="17">
        <v>8.8255204996332687E-2</v>
      </c>
      <c r="K84" s="17">
        <v>0.19567720510989295</v>
      </c>
      <c r="L84" s="17">
        <v>8.012411123740331E-3</v>
      </c>
      <c r="M84" s="17">
        <v>9.6220644439607983E-3</v>
      </c>
      <c r="N84" s="17">
        <v>7.3318009370337131E-3</v>
      </c>
      <c r="O84" s="17">
        <v>1.6513889244055349E-2</v>
      </c>
      <c r="P84" s="36">
        <v>9.3465402846661313E-2</v>
      </c>
      <c r="Q84" s="47"/>
    </row>
    <row r="85" spans="1:17" x14ac:dyDescent="0.25">
      <c r="A85" s="18" t="s">
        <v>61</v>
      </c>
      <c r="B85" s="19">
        <v>7.5722535047170712E-3</v>
      </c>
      <c r="C85" s="20">
        <v>6.6354257327632419E-3</v>
      </c>
      <c r="D85" s="20">
        <v>1.1605390906911914E-2</v>
      </c>
      <c r="E85" s="20">
        <v>2.9646660303595737E-2</v>
      </c>
      <c r="F85" s="20">
        <v>3.5164460898927101E-2</v>
      </c>
      <c r="G85" s="20">
        <v>2.6083423468578875E-2</v>
      </c>
      <c r="H85" s="20">
        <v>2.4206350970818937E-2</v>
      </c>
      <c r="I85" s="20">
        <v>3.8306387604280866E-2</v>
      </c>
      <c r="J85" s="20">
        <v>5.7637351145282817E-2</v>
      </c>
      <c r="K85" s="20">
        <v>1.5287698404938111E-2</v>
      </c>
      <c r="L85" s="20">
        <v>5.4635535526559428E-4</v>
      </c>
      <c r="M85" s="20">
        <v>3.509786538938622E-3</v>
      </c>
      <c r="N85" s="20">
        <v>1.1369157426749038E-2</v>
      </c>
      <c r="O85" s="20">
        <v>1.2711972575504967E-2</v>
      </c>
      <c r="P85" s="21">
        <v>3.0693769275630955E-2</v>
      </c>
      <c r="Q85" s="47"/>
    </row>
    <row r="86" spans="1:17" x14ac:dyDescent="0.25">
      <c r="A86" s="18" t="s">
        <v>62</v>
      </c>
      <c r="B86" s="19">
        <v>2.2940306432938157E-4</v>
      </c>
      <c r="C86" s="20">
        <v>8.0266410894987619E-3</v>
      </c>
      <c r="D86" s="20">
        <v>8.6366435943387963E-3</v>
      </c>
      <c r="E86" s="20">
        <v>2.5526398662275566E-2</v>
      </c>
      <c r="F86" s="20">
        <v>2.1070885795805239E-2</v>
      </c>
      <c r="G86" s="20">
        <v>2.573843970274789E-3</v>
      </c>
      <c r="H86" s="20">
        <v>2.1939796529212487E-2</v>
      </c>
      <c r="I86" s="20">
        <v>4.0390229139635546E-2</v>
      </c>
      <c r="J86" s="20">
        <v>2.3189646760551814E-2</v>
      </c>
      <c r="K86" s="20">
        <v>7.2541141817436487E-3</v>
      </c>
      <c r="L86" s="22">
        <v>0</v>
      </c>
      <c r="M86" s="20">
        <v>4.0989669422396317E-3</v>
      </c>
      <c r="N86" s="20">
        <v>9.2158197128038178E-3</v>
      </c>
      <c r="O86" s="20">
        <v>1.2113259606399827E-2</v>
      </c>
      <c r="P86" s="21">
        <v>2.4402341177538232E-2</v>
      </c>
      <c r="Q86" s="47"/>
    </row>
    <row r="87" spans="1:17" x14ac:dyDescent="0.25">
      <c r="A87" s="18" t="s">
        <v>63</v>
      </c>
      <c r="B87" s="19">
        <v>9.559194989716216E-2</v>
      </c>
      <c r="C87" s="20">
        <v>0.10493544943892014</v>
      </c>
      <c r="D87" s="20">
        <v>8.6645024850516825E-2</v>
      </c>
      <c r="E87" s="20">
        <v>8.3268187694945012E-2</v>
      </c>
      <c r="F87" s="20">
        <v>3.669383684602965E-2</v>
      </c>
      <c r="G87" s="20">
        <v>0.22358396239697556</v>
      </c>
      <c r="H87" s="20">
        <v>0.16095332869771886</v>
      </c>
      <c r="I87" s="20">
        <v>0.13444940833646657</v>
      </c>
      <c r="J87" s="20">
        <v>5.9819834342211962E-2</v>
      </c>
      <c r="K87" s="20">
        <v>1.3832057763596639E-2</v>
      </c>
      <c r="L87" s="20">
        <v>6.6145297715320683E-2</v>
      </c>
      <c r="M87" s="20">
        <v>0.10412004705394609</v>
      </c>
      <c r="N87" s="20">
        <v>6.1680988399167962E-2</v>
      </c>
      <c r="O87" s="20">
        <v>4.8643773963532401E-2</v>
      </c>
      <c r="P87" s="21">
        <v>4.5489857967130114E-2</v>
      </c>
      <c r="Q87" s="47"/>
    </row>
    <row r="88" spans="1:17" x14ac:dyDescent="0.25">
      <c r="A88" s="18" t="s">
        <v>42</v>
      </c>
      <c r="B88" s="19">
        <v>0.22908881648271423</v>
      </c>
      <c r="C88" s="20">
        <v>0.32308668981279609</v>
      </c>
      <c r="D88" s="20">
        <v>0.40923702361608599</v>
      </c>
      <c r="E88" s="20">
        <v>0.44731779888314865</v>
      </c>
      <c r="F88" s="20">
        <v>0.27780997623858616</v>
      </c>
      <c r="G88" s="20">
        <v>0.43918489355389795</v>
      </c>
      <c r="H88" s="20">
        <v>0.36190170111551923</v>
      </c>
      <c r="I88" s="20">
        <v>0.39380527312241026</v>
      </c>
      <c r="J88" s="20">
        <v>0.28899244697995352</v>
      </c>
      <c r="K88" s="20">
        <v>0.20127222338688797</v>
      </c>
      <c r="L88" s="20">
        <v>0.14973371594137722</v>
      </c>
      <c r="M88" s="20">
        <v>0.26677685117324346</v>
      </c>
      <c r="N88" s="20">
        <v>0.40032697807829337</v>
      </c>
      <c r="O88" s="20">
        <v>0.45840238578810005</v>
      </c>
      <c r="P88" s="21">
        <v>0.39587488839590351</v>
      </c>
      <c r="Q88" s="47"/>
    </row>
    <row r="89" spans="1:17" x14ac:dyDescent="0.25">
      <c r="A89" s="18" t="s">
        <v>64</v>
      </c>
      <c r="B89" s="19">
        <v>0.11242529109117587</v>
      </c>
      <c r="C89" s="20">
        <v>0.16485365028573917</v>
      </c>
      <c r="D89" s="20">
        <v>0.17984983650153749</v>
      </c>
      <c r="E89" s="20">
        <v>0.13869687511042744</v>
      </c>
      <c r="F89" s="20">
        <v>9.8345468248817472E-2</v>
      </c>
      <c r="G89" s="20">
        <v>0.12820070318454771</v>
      </c>
      <c r="H89" s="20">
        <v>0.17426416399465441</v>
      </c>
      <c r="I89" s="20">
        <v>0.16489894523529106</v>
      </c>
      <c r="J89" s="20">
        <v>0.15301146224414389</v>
      </c>
      <c r="K89" s="20">
        <v>8.0735869062714502E-2</v>
      </c>
      <c r="L89" s="20">
        <v>0.1086097092052654</v>
      </c>
      <c r="M89" s="20">
        <v>0.16180120204266313</v>
      </c>
      <c r="N89" s="20">
        <v>0.17793783403486677</v>
      </c>
      <c r="O89" s="20">
        <v>0.1597582102763247</v>
      </c>
      <c r="P89" s="21">
        <v>8.4336260450396106E-2</v>
      </c>
      <c r="Q89" s="47"/>
    </row>
    <row r="90" spans="1:17" x14ac:dyDescent="0.25">
      <c r="A90" s="18" t="s">
        <v>65</v>
      </c>
      <c r="B90" s="19">
        <v>0.34247889382944396</v>
      </c>
      <c r="C90" s="20">
        <v>0.21441472186288515</v>
      </c>
      <c r="D90" s="20">
        <v>9.4415112551685526E-2</v>
      </c>
      <c r="E90" s="20">
        <v>2.8187786047559032E-2</v>
      </c>
      <c r="F90" s="20">
        <v>4.6927986021497335E-3</v>
      </c>
      <c r="G90" s="20">
        <v>0.10625271971556041</v>
      </c>
      <c r="H90" s="20">
        <v>9.6614160029961343E-2</v>
      </c>
      <c r="I90" s="20">
        <v>1.495073460465848E-2</v>
      </c>
      <c r="J90" s="20">
        <v>4.5017162376001525E-3</v>
      </c>
      <c r="K90" s="20">
        <v>8.5032713200973518E-4</v>
      </c>
      <c r="L90" s="20">
        <v>0.41756531062405944</v>
      </c>
      <c r="M90" s="20">
        <v>0.26694945307333878</v>
      </c>
      <c r="N90" s="20">
        <v>0.14285691776901299</v>
      </c>
      <c r="O90" s="20">
        <v>5.618648854190441E-2</v>
      </c>
      <c r="P90" s="21">
        <v>1.2449091012396952E-2</v>
      </c>
      <c r="Q90" s="47"/>
    </row>
    <row r="91" spans="1:17" x14ac:dyDescent="0.25">
      <c r="A91" s="18" t="s">
        <v>66</v>
      </c>
      <c r="B91" s="19">
        <v>6.2746050730719807E-3</v>
      </c>
      <c r="C91" s="20">
        <v>1.3219991315369394E-2</v>
      </c>
      <c r="D91" s="20">
        <v>6.9911340290652792E-3</v>
      </c>
      <c r="E91" s="20">
        <v>4.2669733701716167E-3</v>
      </c>
      <c r="F91" s="20">
        <v>7.206799796862566E-4</v>
      </c>
      <c r="G91" s="20">
        <v>4.2327650507711671E-3</v>
      </c>
      <c r="H91" s="20">
        <v>7.3978280034806224E-3</v>
      </c>
      <c r="I91" s="20">
        <v>3.0622048349834476E-3</v>
      </c>
      <c r="J91" s="22">
        <v>0</v>
      </c>
      <c r="K91" s="20">
        <v>3.0347908255976528E-4</v>
      </c>
      <c r="L91" s="20">
        <v>7.5943441098020705E-3</v>
      </c>
      <c r="M91" s="20">
        <v>1.3314515535666373E-2</v>
      </c>
      <c r="N91" s="20">
        <v>8.8749477683139275E-3</v>
      </c>
      <c r="O91" s="20">
        <v>6.9639619798390973E-3</v>
      </c>
      <c r="P91" s="21">
        <v>2.185764349424889E-3</v>
      </c>
      <c r="Q91" s="47"/>
    </row>
    <row r="92" spans="1:17" x14ac:dyDescent="0.25">
      <c r="A92" s="18" t="s">
        <v>67</v>
      </c>
      <c r="B92" s="19">
        <v>6.3548750984422364E-2</v>
      </c>
      <c r="C92" s="20">
        <v>4.6987965260726426E-2</v>
      </c>
      <c r="D92" s="20">
        <v>3.9812015127981971E-2</v>
      </c>
      <c r="E92" s="20">
        <v>1.2613178128301936E-2</v>
      </c>
      <c r="F92" s="20">
        <v>1.0593098683102506E-3</v>
      </c>
      <c r="G92" s="20">
        <v>6.6672968151248839E-3</v>
      </c>
      <c r="H92" s="20">
        <v>3.9868312861456208E-3</v>
      </c>
      <c r="I92" s="20">
        <v>9.7091494490702873E-4</v>
      </c>
      <c r="J92" s="22">
        <v>0</v>
      </c>
      <c r="K92" s="22">
        <v>0</v>
      </c>
      <c r="L92" s="20">
        <v>7.7507560716740129E-2</v>
      </c>
      <c r="M92" s="20">
        <v>5.2532482729247557E-2</v>
      </c>
      <c r="N92" s="20">
        <v>5.47780529292086E-2</v>
      </c>
      <c r="O92" s="20">
        <v>4.098556120411101E-2</v>
      </c>
      <c r="P92" s="21">
        <v>5.823683170884021E-3</v>
      </c>
      <c r="Q92" s="47"/>
    </row>
    <row r="93" spans="1:17" x14ac:dyDescent="0.25">
      <c r="A93" s="18" t="s">
        <v>43</v>
      </c>
      <c r="B93" s="19">
        <v>2.9143057814798E-3</v>
      </c>
      <c r="C93" s="20">
        <v>1.0097155265729456E-2</v>
      </c>
      <c r="D93" s="20">
        <v>3.9103224051767776E-2</v>
      </c>
      <c r="E93" s="20">
        <v>4.3733878542181484E-2</v>
      </c>
      <c r="F93" s="20">
        <v>7.7152829753562449E-3</v>
      </c>
      <c r="G93" s="20">
        <v>9.8061552541159041E-3</v>
      </c>
      <c r="H93" s="20">
        <v>4.6689935656867756E-2</v>
      </c>
      <c r="I93" s="20">
        <v>1.6012862834699586E-2</v>
      </c>
      <c r="J93" s="20">
        <v>1.0759246833376189E-2</v>
      </c>
      <c r="K93" s="20">
        <v>3.8303622623267006E-3</v>
      </c>
      <c r="L93" s="20">
        <v>1.9857298187998238E-3</v>
      </c>
      <c r="M93" s="20">
        <v>8.0242857166231314E-3</v>
      </c>
      <c r="N93" s="20">
        <v>2.0441217991520926E-2</v>
      </c>
      <c r="O93" s="20">
        <v>5.6011136730595157E-2</v>
      </c>
      <c r="P93" s="21">
        <v>2.3246355594070792E-2</v>
      </c>
      <c r="Q93" s="47"/>
    </row>
    <row r="94" spans="1:17" x14ac:dyDescent="0.25">
      <c r="A94" s="18" t="s">
        <v>68</v>
      </c>
      <c r="B94" s="19">
        <v>3.4046213340736895E-4</v>
      </c>
      <c r="C94" s="20">
        <v>2.2104294769243135E-4</v>
      </c>
      <c r="D94" s="20">
        <v>2.7566161798715217E-3</v>
      </c>
      <c r="E94" s="20">
        <v>7.8889840434734123E-3</v>
      </c>
      <c r="F94" s="20">
        <v>7.6956052749068294E-3</v>
      </c>
      <c r="G94" s="20">
        <v>9.6550533498858621E-4</v>
      </c>
      <c r="H94" s="20">
        <v>1.1947776223425641E-2</v>
      </c>
      <c r="I94" s="20">
        <v>4.7233120026678715E-3</v>
      </c>
      <c r="J94" s="20">
        <v>3.7598444493515447E-3</v>
      </c>
      <c r="K94" s="20">
        <v>2.4653840046371125E-3</v>
      </c>
      <c r="L94" s="20">
        <v>3.5428505756821731E-4</v>
      </c>
      <c r="M94" s="20">
        <v>1.3733641033107619E-4</v>
      </c>
      <c r="N94" s="20">
        <v>3.0219650273909251E-4</v>
      </c>
      <c r="O94" s="20">
        <v>2.5010971492941195E-3</v>
      </c>
      <c r="P94" s="21">
        <v>1.3450059181528081E-2</v>
      </c>
      <c r="Q94" s="47"/>
    </row>
    <row r="95" spans="1:17" x14ac:dyDescent="0.25">
      <c r="A95" s="18" t="s">
        <v>69</v>
      </c>
      <c r="B95" s="19">
        <v>2.5171948290647526E-3</v>
      </c>
      <c r="C95" s="20">
        <v>1.8664317991437882E-3</v>
      </c>
      <c r="D95" s="20">
        <v>4.6758669875805901E-3</v>
      </c>
      <c r="E95" s="20">
        <v>3.845028857983524E-3</v>
      </c>
      <c r="F95" s="20">
        <v>1.3826814639026209E-3</v>
      </c>
      <c r="G95" s="20">
        <v>2.0134562758706471E-2</v>
      </c>
      <c r="H95" s="20">
        <v>1.033035358404546E-2</v>
      </c>
      <c r="I95" s="20">
        <v>5.7792090536012402E-3</v>
      </c>
      <c r="J95" s="20">
        <v>1.0502513847951275E-3</v>
      </c>
      <c r="K95" s="22">
        <v>0</v>
      </c>
      <c r="L95" s="22">
        <v>0</v>
      </c>
      <c r="M95" s="20">
        <v>2.8560831256128341E-4</v>
      </c>
      <c r="N95" s="20">
        <v>1.2158803330170928E-3</v>
      </c>
      <c r="O95" s="20">
        <v>3.0802933770496775E-4</v>
      </c>
      <c r="P95" s="21">
        <v>2.6809774225222123E-3</v>
      </c>
      <c r="Q95" s="47"/>
    </row>
    <row r="96" spans="1:17" ht="24" x14ac:dyDescent="0.25">
      <c r="A96" s="18" t="s">
        <v>44</v>
      </c>
      <c r="B96" s="19">
        <v>0.12838459573047864</v>
      </c>
      <c r="C96" s="20">
        <v>9.4755656787237491E-2</v>
      </c>
      <c r="D96" s="20">
        <v>7.9760542399691312E-2</v>
      </c>
      <c r="E96" s="20">
        <v>3.4742278638643251E-2</v>
      </c>
      <c r="F96" s="20">
        <v>2.1627517840271493E-3</v>
      </c>
      <c r="G96" s="20">
        <v>1.5758783482163259E-2</v>
      </c>
      <c r="H96" s="20">
        <v>1.6855964792419076E-2</v>
      </c>
      <c r="I96" s="20">
        <v>2.1275659706360647E-3</v>
      </c>
      <c r="J96" s="22">
        <v>0</v>
      </c>
      <c r="K96" s="20">
        <v>3.7656555195117599E-4</v>
      </c>
      <c r="L96" s="20">
        <v>0.16194528033206126</v>
      </c>
      <c r="M96" s="20">
        <v>0.10844982332268735</v>
      </c>
      <c r="N96" s="20">
        <v>9.538354794172943E-2</v>
      </c>
      <c r="O96" s="20">
        <v>8.8249431869106887E-2</v>
      </c>
      <c r="P96" s="21">
        <v>2.0336764181223401E-2</v>
      </c>
      <c r="Q96" s="47"/>
    </row>
    <row r="97" spans="1:17" x14ac:dyDescent="0.25">
      <c r="A97" s="18" t="s">
        <v>45</v>
      </c>
      <c r="B97" s="24">
        <v>0</v>
      </c>
      <c r="C97" s="20">
        <v>4.4159885554295546E-4</v>
      </c>
      <c r="D97" s="20">
        <v>5.6059895646903292E-4</v>
      </c>
      <c r="E97" s="20">
        <v>2.2785587546527621E-3</v>
      </c>
      <c r="F97" s="20">
        <v>3.6453842981577521E-2</v>
      </c>
      <c r="G97" s="22">
        <v>0</v>
      </c>
      <c r="H97" s="20">
        <v>5.2437124741106444E-4</v>
      </c>
      <c r="I97" s="20">
        <v>2.6316297997902253E-3</v>
      </c>
      <c r="J97" s="20">
        <v>1.4099583827719767E-2</v>
      </c>
      <c r="K97" s="20">
        <v>8.1137056539393904E-2</v>
      </c>
      <c r="L97" s="22">
        <v>0</v>
      </c>
      <c r="M97" s="22">
        <v>0</v>
      </c>
      <c r="N97" s="20">
        <v>6.0372715416533228E-4</v>
      </c>
      <c r="O97" s="20">
        <v>5.3165036397895542E-4</v>
      </c>
      <c r="P97" s="21">
        <v>1.3437173381930005E-2</v>
      </c>
      <c r="Q97" s="47"/>
    </row>
    <row r="98" spans="1:17" x14ac:dyDescent="0.25">
      <c r="A98" s="18" t="s">
        <v>145</v>
      </c>
      <c r="B98" s="24">
        <v>0</v>
      </c>
      <c r="C98" s="20">
        <v>3.9783460530468166E-4</v>
      </c>
      <c r="D98" s="20">
        <v>1.9331755435466922E-2</v>
      </c>
      <c r="E98" s="20">
        <v>0.10253195212464772</v>
      </c>
      <c r="F98" s="20">
        <v>0.32570034681426191</v>
      </c>
      <c r="G98" s="20">
        <v>1.284042787980916E-3</v>
      </c>
      <c r="H98" s="20">
        <v>3.2346347266865097E-2</v>
      </c>
      <c r="I98" s="20">
        <v>0.12548441144469596</v>
      </c>
      <c r="J98" s="20">
        <v>0.29452115602352463</v>
      </c>
      <c r="K98" s="20">
        <v>0.39022609714772466</v>
      </c>
      <c r="L98" s="22">
        <v>0</v>
      </c>
      <c r="M98" s="22">
        <v>0</v>
      </c>
      <c r="N98" s="20">
        <v>5.7742354192513836E-3</v>
      </c>
      <c r="O98" s="20">
        <v>3.8983113606486555E-2</v>
      </c>
      <c r="P98" s="21">
        <v>0.23037449345570041</v>
      </c>
      <c r="Q98" s="47"/>
    </row>
    <row r="99" spans="1:17" x14ac:dyDescent="0.25">
      <c r="A99" s="18" t="s">
        <v>146</v>
      </c>
      <c r="B99" s="24">
        <v>0</v>
      </c>
      <c r="C99" s="20">
        <v>1.3946622628388974E-3</v>
      </c>
      <c r="D99" s="20">
        <v>6.610324923864377E-4</v>
      </c>
      <c r="E99" s="20">
        <v>9.2461805353124659E-4</v>
      </c>
      <c r="F99" s="20">
        <v>2.9548968439153476E-3</v>
      </c>
      <c r="G99" s="22">
        <v>0</v>
      </c>
      <c r="H99" s="20">
        <v>4.2332556866622917E-5</v>
      </c>
      <c r="I99" s="20">
        <v>3.8388422334646797E-4</v>
      </c>
      <c r="J99" s="20">
        <v>4.022547751559969E-4</v>
      </c>
      <c r="K99" s="20">
        <v>6.7515603696231769E-3</v>
      </c>
      <c r="L99" s="22">
        <v>0</v>
      </c>
      <c r="M99" s="20">
        <v>3.7757670455271079E-4</v>
      </c>
      <c r="N99" s="20">
        <v>1.9066976021263691E-3</v>
      </c>
      <c r="O99" s="20">
        <v>1.1360377630620848E-3</v>
      </c>
      <c r="P99" s="21">
        <v>1.7531181370587154E-3</v>
      </c>
      <c r="Q99" s="47"/>
    </row>
    <row r="100" spans="1:17" x14ac:dyDescent="0.25">
      <c r="A100" s="18" t="s">
        <v>70</v>
      </c>
      <c r="B100" s="19">
        <v>3.1176500465425277E-4</v>
      </c>
      <c r="C100" s="20">
        <v>9.150603479653103E-4</v>
      </c>
      <c r="D100" s="20">
        <v>1.6185075853593162E-2</v>
      </c>
      <c r="E100" s="20">
        <v>5.9063216562671161E-2</v>
      </c>
      <c r="F100" s="20">
        <v>0.18118825857431417</v>
      </c>
      <c r="G100" s="20">
        <v>2.1956498251099214E-3</v>
      </c>
      <c r="H100" s="20">
        <v>2.6050347682744134E-2</v>
      </c>
      <c r="I100" s="20">
        <v>7.4264138180186845E-2</v>
      </c>
      <c r="J100" s="20">
        <v>0.14493961174393219</v>
      </c>
      <c r="K100" s="20">
        <v>0.20294259036611112</v>
      </c>
      <c r="L100" s="22">
        <v>0</v>
      </c>
      <c r="M100" s="20">
        <v>4.378456518898344E-4</v>
      </c>
      <c r="N100" s="20">
        <v>5.3530815738922887E-3</v>
      </c>
      <c r="O100" s="20">
        <v>2.62945684817056E-2</v>
      </c>
      <c r="P100" s="21">
        <v>0.14210720504577326</v>
      </c>
      <c r="Q100" s="47"/>
    </row>
    <row r="101" spans="1:17" x14ac:dyDescent="0.25">
      <c r="A101" s="18" t="s">
        <v>71</v>
      </c>
      <c r="B101" s="19">
        <v>7.4846802552272311E-4</v>
      </c>
      <c r="C101" s="20">
        <v>6.5689883404403569E-3</v>
      </c>
      <c r="D101" s="20">
        <v>3.8264682592712353E-2</v>
      </c>
      <c r="E101" s="20">
        <v>0.15878104080977146</v>
      </c>
      <c r="F101" s="20">
        <v>0.52492920255606368</v>
      </c>
      <c r="G101" s="20">
        <v>1.5611702902113389E-3</v>
      </c>
      <c r="H101" s="20">
        <v>7.3606988837602277E-2</v>
      </c>
      <c r="I101" s="20">
        <v>0.15958198237225479</v>
      </c>
      <c r="J101" s="20">
        <v>0.35173393206097192</v>
      </c>
      <c r="K101" s="20">
        <v>0.71579227528056888</v>
      </c>
      <c r="L101" s="20">
        <v>5.4635535526559428E-4</v>
      </c>
      <c r="M101" s="20">
        <v>4.2850222127297881E-3</v>
      </c>
      <c r="N101" s="20">
        <v>1.4283542383431588E-2</v>
      </c>
      <c r="O101" s="20">
        <v>7.4905486401314475E-2</v>
      </c>
      <c r="P101" s="21">
        <v>0.38763336980388474</v>
      </c>
      <c r="Q101" s="47"/>
    </row>
    <row r="102" spans="1:17" x14ac:dyDescent="0.25">
      <c r="A102" s="18" t="s">
        <v>72</v>
      </c>
      <c r="B102" s="19">
        <v>1.0162634259698721E-2</v>
      </c>
      <c r="C102" s="20">
        <v>2.4339067359932059E-2</v>
      </c>
      <c r="D102" s="20">
        <v>6.0240361887019395E-2</v>
      </c>
      <c r="E102" s="20">
        <v>8.0430847769317346E-2</v>
      </c>
      <c r="F102" s="20">
        <v>3.7629406817592574E-2</v>
      </c>
      <c r="G102" s="20">
        <v>2.0241637508313846E-2</v>
      </c>
      <c r="H102" s="20">
        <v>9.0788426812576692E-2</v>
      </c>
      <c r="I102" s="20">
        <v>8.085248959205589E-2</v>
      </c>
      <c r="J102" s="20">
        <v>5.9067637164507476E-2</v>
      </c>
      <c r="K102" s="20">
        <v>1.4855479539386884E-2</v>
      </c>
      <c r="L102" s="20">
        <v>9.0727910009451764E-3</v>
      </c>
      <c r="M102" s="20">
        <v>1.7171548407199894E-2</v>
      </c>
      <c r="N102" s="20">
        <v>3.8477341737293981E-2</v>
      </c>
      <c r="O102" s="20">
        <v>7.2096147423769644E-2</v>
      </c>
      <c r="P102" s="21">
        <v>5.1660515201220787E-2</v>
      </c>
      <c r="Q102" s="47"/>
    </row>
    <row r="103" spans="1:17" x14ac:dyDescent="0.25">
      <c r="A103" s="18" t="s">
        <v>73</v>
      </c>
      <c r="B103" s="19">
        <v>1.2592322090458242E-3</v>
      </c>
      <c r="C103" s="20">
        <v>8.5912517501113284E-4</v>
      </c>
      <c r="D103" s="20">
        <v>1.8093173412642722E-3</v>
      </c>
      <c r="E103" s="20">
        <v>2.7223420837018432E-3</v>
      </c>
      <c r="F103" s="20">
        <v>5.2328387780126466E-4</v>
      </c>
      <c r="G103" s="20">
        <v>8.6660695948620307E-4</v>
      </c>
      <c r="H103" s="20">
        <v>2.2443293663338658E-3</v>
      </c>
      <c r="I103" s="20">
        <v>1.4766665014966413E-3</v>
      </c>
      <c r="J103" s="20">
        <v>6.1790344138498092E-4</v>
      </c>
      <c r="K103" s="20">
        <v>1.043044220706942E-3</v>
      </c>
      <c r="L103" s="20">
        <v>1.8383905189660603E-3</v>
      </c>
      <c r="M103" s="20">
        <v>8.8423867210784732E-4</v>
      </c>
      <c r="N103" s="20">
        <v>1.1225363020965333E-3</v>
      </c>
      <c r="O103" s="20">
        <v>9.7695889978272727E-4</v>
      </c>
      <c r="P103" s="21">
        <v>2.6210889783965653E-3</v>
      </c>
      <c r="Q103" s="47"/>
    </row>
    <row r="104" spans="1:17" x14ac:dyDescent="0.25">
      <c r="A104" s="18" t="s">
        <v>74</v>
      </c>
      <c r="B104" s="24">
        <v>0</v>
      </c>
      <c r="C104" s="20">
        <v>2.8505486469151151E-4</v>
      </c>
      <c r="D104" s="22">
        <v>0</v>
      </c>
      <c r="E104" s="20">
        <v>4.7874770464103466E-4</v>
      </c>
      <c r="F104" s="20">
        <v>4.5292269857165703E-4</v>
      </c>
      <c r="G104" s="20">
        <v>9.2003721723929964E-4</v>
      </c>
      <c r="H104" s="22">
        <v>0</v>
      </c>
      <c r="I104" s="20">
        <v>4.6890321348232807E-4</v>
      </c>
      <c r="J104" s="20">
        <v>6.897597995483755E-4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1">
        <v>7.9405562240483318E-4</v>
      </c>
      <c r="Q104" s="47"/>
    </row>
    <row r="105" spans="1:17" x14ac:dyDescent="0.25">
      <c r="A105" s="18" t="s">
        <v>75</v>
      </c>
      <c r="B105" s="19">
        <v>5.9907660694374313E-3</v>
      </c>
      <c r="C105" s="20">
        <v>2.5548977062187263E-2</v>
      </c>
      <c r="D105" s="20">
        <v>2.6999560144979527E-2</v>
      </c>
      <c r="E105" s="20">
        <v>1.574918689700364E-2</v>
      </c>
      <c r="F105" s="20">
        <v>4.6564055647137495E-3</v>
      </c>
      <c r="G105" s="20">
        <v>2.8158549554899302E-2</v>
      </c>
      <c r="H105" s="20">
        <v>4.6915502846215533E-2</v>
      </c>
      <c r="I105" s="20">
        <v>1.6011128163852004E-2</v>
      </c>
      <c r="J105" s="20">
        <v>9.7278212357410979E-3</v>
      </c>
      <c r="K105" s="20">
        <v>4.9844706163958629E-4</v>
      </c>
      <c r="L105" s="20">
        <v>5.0379645881185953E-3</v>
      </c>
      <c r="M105" s="20">
        <v>2.0434423982869952E-2</v>
      </c>
      <c r="N105" s="20">
        <v>2.2548868017076902E-2</v>
      </c>
      <c r="O105" s="20">
        <v>1.0096515271895021E-2</v>
      </c>
      <c r="P105" s="21">
        <v>1.1247033636855802E-2</v>
      </c>
      <c r="Q105" s="47"/>
    </row>
    <row r="106" spans="1:17" x14ac:dyDescent="0.25">
      <c r="A106" s="18" t="s">
        <v>76</v>
      </c>
      <c r="B106" s="19">
        <v>0.11932365827804675</v>
      </c>
      <c r="C106" s="20">
        <v>0.22822782919850318</v>
      </c>
      <c r="D106" s="20">
        <v>0.23083753754478264</v>
      </c>
      <c r="E106" s="20">
        <v>0.14637192503954419</v>
      </c>
      <c r="F106" s="20">
        <v>1.6803222776657144E-2</v>
      </c>
      <c r="G106" s="20">
        <v>0.22896992641727243</v>
      </c>
      <c r="H106" s="20">
        <v>0.23127042327197692</v>
      </c>
      <c r="I106" s="20">
        <v>0.14350084258003881</v>
      </c>
      <c r="J106" s="20">
        <v>3.1341536586048872E-2</v>
      </c>
      <c r="K106" s="20">
        <v>1.5091281329617158E-3</v>
      </c>
      <c r="L106" s="20">
        <v>0.12197608645705291</v>
      </c>
      <c r="M106" s="20">
        <v>0.19203569333922305</v>
      </c>
      <c r="N106" s="20">
        <v>0.2132028408488465</v>
      </c>
      <c r="O106" s="20">
        <v>0.2047963180486233</v>
      </c>
      <c r="P106" s="21">
        <v>5.6611585374335388E-2</v>
      </c>
      <c r="Q106" s="47"/>
    </row>
    <row r="107" spans="1:17" x14ac:dyDescent="0.25">
      <c r="A107" s="18" t="s">
        <v>77</v>
      </c>
      <c r="B107" s="19">
        <v>0.27072628570024471</v>
      </c>
      <c r="C107" s="20">
        <v>0.24060259795879213</v>
      </c>
      <c r="D107" s="20">
        <v>0.1132656456616058</v>
      </c>
      <c r="E107" s="20">
        <v>3.578560431293859E-2</v>
      </c>
      <c r="F107" s="20">
        <v>1.5409386734283809E-3</v>
      </c>
      <c r="G107" s="20">
        <v>0.19641577752009634</v>
      </c>
      <c r="H107" s="20">
        <v>7.0069742971948207E-2</v>
      </c>
      <c r="I107" s="20">
        <v>1.9188924444959329E-2</v>
      </c>
      <c r="J107" s="20">
        <v>9.8812020073987946E-4</v>
      </c>
      <c r="K107" s="22">
        <v>0</v>
      </c>
      <c r="L107" s="20">
        <v>0.27573506582752622</v>
      </c>
      <c r="M107" s="20">
        <v>0.27407742088376219</v>
      </c>
      <c r="N107" s="20">
        <v>0.18492026822120852</v>
      </c>
      <c r="O107" s="20">
        <v>8.0522099321262267E-2</v>
      </c>
      <c r="P107" s="21">
        <v>1.4436527583476232E-2</v>
      </c>
      <c r="Q107" s="47"/>
    </row>
    <row r="108" spans="1:17" x14ac:dyDescent="0.25">
      <c r="A108" s="18" t="s">
        <v>78</v>
      </c>
      <c r="B108" s="19">
        <v>6.341424124944599E-3</v>
      </c>
      <c r="C108" s="20">
        <v>3.2295117266789605E-3</v>
      </c>
      <c r="D108" s="20">
        <v>1.2102188996309749E-3</v>
      </c>
      <c r="E108" s="20">
        <v>7.702886028461516E-5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0">
        <v>8.2528089012794837E-3</v>
      </c>
      <c r="M108" s="20">
        <v>4.8349818163821567E-3</v>
      </c>
      <c r="N108" s="20">
        <v>1.7660769720013853E-3</v>
      </c>
      <c r="O108" s="20">
        <v>8.5813104586302674E-4</v>
      </c>
      <c r="P108" s="21">
        <v>1.0050007101608677E-4</v>
      </c>
      <c r="Q108" s="47"/>
    </row>
    <row r="109" spans="1:17" x14ac:dyDescent="0.25">
      <c r="A109" s="18" t="s">
        <v>79</v>
      </c>
      <c r="B109" s="19">
        <v>7.2989651148984002E-4</v>
      </c>
      <c r="C109" s="20">
        <v>1.1906627501696021E-3</v>
      </c>
      <c r="D109" s="20">
        <v>3.1110298173058792E-3</v>
      </c>
      <c r="E109" s="20">
        <v>3.4604462425926385E-3</v>
      </c>
      <c r="F109" s="20">
        <v>1.6285789895846248E-3</v>
      </c>
      <c r="G109" s="20">
        <v>8.815869719903779E-4</v>
      </c>
      <c r="H109" s="20">
        <v>5.2232609137261897E-3</v>
      </c>
      <c r="I109" s="20">
        <v>8.329483684800916E-3</v>
      </c>
      <c r="J109" s="20">
        <v>4.2156953650430706E-3</v>
      </c>
      <c r="K109" s="22">
        <v>0</v>
      </c>
      <c r="L109" s="22">
        <v>0</v>
      </c>
      <c r="M109" s="20">
        <v>1.6334328489258148E-3</v>
      </c>
      <c r="N109" s="20">
        <v>2.7532420030209723E-3</v>
      </c>
      <c r="O109" s="20">
        <v>1.36213113891916E-3</v>
      </c>
      <c r="P109" s="21">
        <v>7.8704331587951413E-4</v>
      </c>
      <c r="Q109" s="47"/>
    </row>
    <row r="110" spans="1:17" x14ac:dyDescent="0.25">
      <c r="A110" s="18" t="s">
        <v>80</v>
      </c>
      <c r="B110" s="19">
        <v>4.6652479728139396E-3</v>
      </c>
      <c r="C110" s="20">
        <v>2.7607451799548368E-3</v>
      </c>
      <c r="D110" s="20">
        <v>3.4808574327684768E-3</v>
      </c>
      <c r="E110" s="20">
        <v>5.5028092274568762E-3</v>
      </c>
      <c r="F110" s="22">
        <v>0</v>
      </c>
      <c r="G110" s="20">
        <v>7.5691909966331362E-4</v>
      </c>
      <c r="H110" s="20">
        <v>1.3084237078510653E-2</v>
      </c>
      <c r="I110" s="20">
        <v>6.056625618277852E-3</v>
      </c>
      <c r="J110" s="22">
        <v>0</v>
      </c>
      <c r="K110" s="22">
        <v>0</v>
      </c>
      <c r="L110" s="20">
        <v>5.9183117888830976E-3</v>
      </c>
      <c r="M110" s="20">
        <v>4.349750298831139E-3</v>
      </c>
      <c r="N110" s="20">
        <v>3.3918142199004051E-3</v>
      </c>
      <c r="O110" s="20">
        <v>1.4761050806264221E-3</v>
      </c>
      <c r="P110" s="21">
        <v>5.865382161416578E-4</v>
      </c>
      <c r="Q110" s="47"/>
    </row>
    <row r="111" spans="1:17" x14ac:dyDescent="0.25">
      <c r="A111" s="18" t="s">
        <v>81</v>
      </c>
      <c r="B111" s="19">
        <v>0.37693516865177218</v>
      </c>
      <c r="C111" s="20">
        <v>0.29149388315247593</v>
      </c>
      <c r="D111" s="20">
        <v>0.27019487430334205</v>
      </c>
      <c r="E111" s="20">
        <v>0.11236150043574838</v>
      </c>
      <c r="F111" s="20">
        <v>1.0031486649648683E-2</v>
      </c>
      <c r="G111" s="20">
        <v>7.3818213058897547E-2</v>
      </c>
      <c r="H111" s="20">
        <v>0.11314072189785042</v>
      </c>
      <c r="I111" s="20">
        <v>3.1440398323078052E-2</v>
      </c>
      <c r="J111" s="20">
        <v>7.7612245438839133E-3</v>
      </c>
      <c r="K111" s="20">
        <v>1.5600772616657125E-3</v>
      </c>
      <c r="L111" s="20">
        <v>0.44719181321371709</v>
      </c>
      <c r="M111" s="20">
        <v>0.33210975852643293</v>
      </c>
      <c r="N111" s="20">
        <v>0.33587091908176253</v>
      </c>
      <c r="O111" s="20">
        <v>0.25977071193429652</v>
      </c>
      <c r="P111" s="21">
        <v>5.6233737966017355E-2</v>
      </c>
      <c r="Q111" s="47"/>
    </row>
    <row r="112" spans="1:17" x14ac:dyDescent="0.25">
      <c r="A112" s="18" t="s">
        <v>147</v>
      </c>
      <c r="B112" s="24">
        <v>0</v>
      </c>
      <c r="C112" s="20">
        <v>1.4668836760620095E-3</v>
      </c>
      <c r="D112" s="22">
        <v>0</v>
      </c>
      <c r="E112" s="20">
        <v>4.333853442006768E-4</v>
      </c>
      <c r="F112" s="20">
        <v>2.4689287980549156E-4</v>
      </c>
      <c r="G112" s="22">
        <v>0</v>
      </c>
      <c r="H112" s="22">
        <v>0</v>
      </c>
      <c r="I112" s="20">
        <v>1.0214193501377339E-3</v>
      </c>
      <c r="J112" s="20">
        <v>7.9015869161938221E-4</v>
      </c>
      <c r="K112" s="22">
        <v>0</v>
      </c>
      <c r="L112" s="22">
        <v>0</v>
      </c>
      <c r="M112" s="20">
        <v>4.5934002993015853E-4</v>
      </c>
      <c r="N112" s="20">
        <v>1.5859757517933117E-3</v>
      </c>
      <c r="O112" s="20">
        <v>1.9333646147225267E-4</v>
      </c>
      <c r="P112" s="23">
        <v>0</v>
      </c>
      <c r="Q112" s="47"/>
    </row>
    <row r="113" spans="1:17" x14ac:dyDescent="0.25">
      <c r="A113" s="18" t="s">
        <v>82</v>
      </c>
      <c r="B113" s="24">
        <v>0</v>
      </c>
      <c r="C113" s="20">
        <v>7.8431086651857367E-4</v>
      </c>
      <c r="D113" s="20">
        <v>6.1103934346196263E-3</v>
      </c>
      <c r="E113" s="20">
        <v>3.1542881530095331E-2</v>
      </c>
      <c r="F113" s="20">
        <v>2.9109462833290283E-2</v>
      </c>
      <c r="G113" s="20">
        <v>5.9267250054779834E-4</v>
      </c>
      <c r="H113" s="20">
        <v>2.0161061301829417E-2</v>
      </c>
      <c r="I113" s="20">
        <v>4.0606359962099693E-2</v>
      </c>
      <c r="J113" s="20">
        <v>3.7647193965344668E-2</v>
      </c>
      <c r="K113" s="20">
        <v>9.7851299258516489E-3</v>
      </c>
      <c r="L113" s="22">
        <v>0</v>
      </c>
      <c r="M113" s="22">
        <v>0</v>
      </c>
      <c r="N113" s="20">
        <v>3.4230248441985303E-3</v>
      </c>
      <c r="O113" s="20">
        <v>8.3241865927300065E-3</v>
      </c>
      <c r="P113" s="21">
        <v>3.7405272105922482E-2</v>
      </c>
      <c r="Q113" s="47"/>
    </row>
    <row r="114" spans="1:17" x14ac:dyDescent="0.25">
      <c r="A114" s="18" t="s">
        <v>83</v>
      </c>
      <c r="B114" s="19">
        <v>3.0630852103748652E-4</v>
      </c>
      <c r="C114" s="20">
        <v>8.3409039702647409E-4</v>
      </c>
      <c r="D114" s="20">
        <v>1.6540128138715336E-2</v>
      </c>
      <c r="E114" s="20">
        <v>0.10988983534874168</v>
      </c>
      <c r="F114" s="20">
        <v>0.11337650952869682</v>
      </c>
      <c r="G114" s="20">
        <v>2.6275321276783945E-3</v>
      </c>
      <c r="H114" s="20">
        <v>4.6670923190933057E-2</v>
      </c>
      <c r="I114" s="20">
        <v>0.14985652232287611</v>
      </c>
      <c r="J114" s="20">
        <v>0.19886286777132647</v>
      </c>
      <c r="K114" s="20">
        <v>3.6505072227963002E-2</v>
      </c>
      <c r="L114" s="22">
        <v>0</v>
      </c>
      <c r="M114" s="22">
        <v>0</v>
      </c>
      <c r="N114" s="20">
        <v>2.3340498758526915E-3</v>
      </c>
      <c r="O114" s="20">
        <v>3.3352517041963799E-2</v>
      </c>
      <c r="P114" s="21">
        <v>0.11681392609090041</v>
      </c>
      <c r="Q114" s="47"/>
    </row>
    <row r="115" spans="1:17" x14ac:dyDescent="0.25">
      <c r="A115" s="18" t="s">
        <v>84</v>
      </c>
      <c r="B115" s="19">
        <v>2.1010278726616128E-3</v>
      </c>
      <c r="C115" s="20">
        <v>1.4034220464398502E-2</v>
      </c>
      <c r="D115" s="20">
        <v>4.1946920157835091E-2</v>
      </c>
      <c r="E115" s="20">
        <v>8.2186059954238638E-2</v>
      </c>
      <c r="F115" s="20">
        <v>4.611245862450121E-2</v>
      </c>
      <c r="G115" s="20">
        <v>1.6376921185239118E-2</v>
      </c>
      <c r="H115" s="20">
        <v>6.3219630452690675E-2</v>
      </c>
      <c r="I115" s="20">
        <v>0.12392025807082686</v>
      </c>
      <c r="J115" s="20">
        <v>0.10107079522986522</v>
      </c>
      <c r="K115" s="20">
        <v>1.2433226192776349E-2</v>
      </c>
      <c r="L115" s="20">
        <v>2.3975283212477618E-3</v>
      </c>
      <c r="M115" s="20">
        <v>7.2147675257437476E-3</v>
      </c>
      <c r="N115" s="20">
        <v>2.3867095823636331E-2</v>
      </c>
      <c r="O115" s="20">
        <v>5.0646668134820931E-2</v>
      </c>
      <c r="P115" s="21">
        <v>4.3930259429067371E-2</v>
      </c>
      <c r="Q115" s="47"/>
    </row>
    <row r="116" spans="1:17" x14ac:dyDescent="0.25">
      <c r="A116" s="18" t="s">
        <v>85</v>
      </c>
      <c r="B116" s="19">
        <v>2.2940306432938146E-4</v>
      </c>
      <c r="C116" s="20">
        <v>1.9579500522141397E-3</v>
      </c>
      <c r="D116" s="20">
        <v>1.0184325188061338E-3</v>
      </c>
      <c r="E116" s="20">
        <v>2.2331032769409963E-3</v>
      </c>
      <c r="F116" s="20">
        <v>1.3736723680266062E-3</v>
      </c>
      <c r="G116" s="20">
        <v>3.9272167341449452E-3</v>
      </c>
      <c r="H116" s="22">
        <v>0</v>
      </c>
      <c r="I116" s="20">
        <v>3.7255040711221456E-3</v>
      </c>
      <c r="J116" s="20">
        <v>4.3963161752122075E-3</v>
      </c>
      <c r="K116" s="22">
        <v>0</v>
      </c>
      <c r="L116" s="22">
        <v>0</v>
      </c>
      <c r="M116" s="20">
        <v>8.8423867210784732E-4</v>
      </c>
      <c r="N116" s="20">
        <v>1.5001075202481305E-3</v>
      </c>
      <c r="O116" s="20">
        <v>9.28512527573232E-4</v>
      </c>
      <c r="P116" s="21">
        <v>1.0984011396791926E-3</v>
      </c>
      <c r="Q116" s="47"/>
    </row>
    <row r="117" spans="1:17" x14ac:dyDescent="0.25">
      <c r="A117" s="18" t="s">
        <v>148</v>
      </c>
      <c r="B117" s="19">
        <v>5.2827522791442857E-4</v>
      </c>
      <c r="C117" s="22">
        <v>0</v>
      </c>
      <c r="D117" s="22">
        <v>0</v>
      </c>
      <c r="E117" s="22">
        <v>0</v>
      </c>
      <c r="F117" s="20">
        <v>3.3201379726766138E-4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0">
        <v>7.712447024670867E-4</v>
      </c>
      <c r="M117" s="22">
        <v>0</v>
      </c>
      <c r="N117" s="22">
        <v>0</v>
      </c>
      <c r="O117" s="22">
        <v>0</v>
      </c>
      <c r="P117" s="21">
        <v>4.9062496058441924E-4</v>
      </c>
      <c r="Q117" s="47"/>
    </row>
    <row r="118" spans="1:17" x14ac:dyDescent="0.25">
      <c r="A118" s="18" t="s">
        <v>86</v>
      </c>
      <c r="B118" s="19">
        <v>5.4892295942738228E-2</v>
      </c>
      <c r="C118" s="20">
        <v>1.5644629539426753E-2</v>
      </c>
      <c r="D118" s="20">
        <v>1.1315810167572302E-2</v>
      </c>
      <c r="E118" s="20">
        <v>7.6537774375822756E-3</v>
      </c>
      <c r="F118" s="20">
        <v>1.9180675839036514E-3</v>
      </c>
      <c r="G118" s="20">
        <v>0.19089264499943892</v>
      </c>
      <c r="H118" s="20">
        <v>1.8952767660952517E-2</v>
      </c>
      <c r="I118" s="20">
        <v>5.0435476653922923E-3</v>
      </c>
      <c r="J118" s="20">
        <v>1.1469759476537026E-3</v>
      </c>
      <c r="K118" s="22">
        <v>0</v>
      </c>
      <c r="L118" s="20">
        <v>5.0006653985139662E-3</v>
      </c>
      <c r="M118" s="20">
        <v>7.6346278791261145E-3</v>
      </c>
      <c r="N118" s="20">
        <v>4.8434521573419344E-3</v>
      </c>
      <c r="O118" s="20">
        <v>9.6888710533801353E-3</v>
      </c>
      <c r="P118" s="21">
        <v>4.3119048537495651E-3</v>
      </c>
      <c r="Q118" s="47"/>
    </row>
    <row r="119" spans="1:17" x14ac:dyDescent="0.25">
      <c r="A119" s="18" t="s">
        <v>87</v>
      </c>
      <c r="B119" s="19">
        <v>5.2260612757089001E-2</v>
      </c>
      <c r="C119" s="20">
        <v>7.157897976831952E-2</v>
      </c>
      <c r="D119" s="20">
        <v>9.4731160786726262E-2</v>
      </c>
      <c r="E119" s="20">
        <v>0.11305575596977116</v>
      </c>
      <c r="F119" s="20">
        <v>2.2897393381250387E-2</v>
      </c>
      <c r="G119" s="20">
        <v>0.17089356279470336</v>
      </c>
      <c r="H119" s="20">
        <v>0.14308638194496057</v>
      </c>
      <c r="I119" s="20">
        <v>0.12000693564324549</v>
      </c>
      <c r="J119" s="20">
        <v>3.8516622283316718E-2</v>
      </c>
      <c r="K119" s="20">
        <v>3.0755297903679872E-3</v>
      </c>
      <c r="L119" s="20">
        <v>2.416753445282847E-2</v>
      </c>
      <c r="M119" s="20">
        <v>4.3770896615298142E-2</v>
      </c>
      <c r="N119" s="20">
        <v>8.3298919985413666E-2</v>
      </c>
      <c r="O119" s="20">
        <v>9.9284131668958886E-2</v>
      </c>
      <c r="P119" s="21">
        <v>4.9044114640849977E-2</v>
      </c>
      <c r="Q119" s="47"/>
    </row>
    <row r="120" spans="1:17" ht="24" x14ac:dyDescent="0.25">
      <c r="A120" s="18" t="s">
        <v>88</v>
      </c>
      <c r="B120" s="19">
        <v>8.7132232480304855E-2</v>
      </c>
      <c r="C120" s="20">
        <v>6.6797706680907745E-2</v>
      </c>
      <c r="D120" s="20">
        <v>5.264164193999378E-2</v>
      </c>
      <c r="E120" s="20">
        <v>1.7021798443067785E-2</v>
      </c>
      <c r="F120" s="20">
        <v>1.2435188446651136E-3</v>
      </c>
      <c r="G120" s="20">
        <v>5.6966076971610727E-2</v>
      </c>
      <c r="H120" s="20">
        <v>2.4890495506381134E-2</v>
      </c>
      <c r="I120" s="20">
        <v>6.5798490657754203E-3</v>
      </c>
      <c r="J120" s="20">
        <v>1.2658522959808286E-3</v>
      </c>
      <c r="K120" s="22">
        <v>0</v>
      </c>
      <c r="L120" s="20">
        <v>8.7679988255018992E-2</v>
      </c>
      <c r="M120" s="20">
        <v>8.5224718392965429E-2</v>
      </c>
      <c r="N120" s="20">
        <v>5.1008605067596149E-2</v>
      </c>
      <c r="O120" s="20">
        <v>5.1214132725194074E-2</v>
      </c>
      <c r="P120" s="21">
        <v>8.3627663395584809E-3</v>
      </c>
      <c r="Q120" s="47"/>
    </row>
    <row r="121" spans="1:17" x14ac:dyDescent="0.25">
      <c r="A121" s="18" t="s">
        <v>89</v>
      </c>
      <c r="B121" s="19">
        <v>1.8861018188829632E-3</v>
      </c>
      <c r="C121" s="20">
        <v>2.1519635570138525E-4</v>
      </c>
      <c r="D121" s="20">
        <v>6.811833229005118E-4</v>
      </c>
      <c r="E121" s="22">
        <v>0</v>
      </c>
      <c r="F121" s="22">
        <v>0</v>
      </c>
      <c r="G121" s="20">
        <v>1.5481716020063101E-3</v>
      </c>
      <c r="H121" s="22">
        <v>0</v>
      </c>
      <c r="I121" s="22">
        <v>0</v>
      </c>
      <c r="J121" s="22">
        <v>0</v>
      </c>
      <c r="K121" s="22">
        <v>0</v>
      </c>
      <c r="L121" s="20">
        <v>2.3419736628387759E-3</v>
      </c>
      <c r="M121" s="22">
        <v>0</v>
      </c>
      <c r="N121" s="22">
        <v>0</v>
      </c>
      <c r="O121" s="20">
        <v>9.0500165100000922E-4</v>
      </c>
      <c r="P121" s="23">
        <v>0</v>
      </c>
      <c r="Q121" s="47"/>
    </row>
    <row r="122" spans="1:17" x14ac:dyDescent="0.25">
      <c r="A122" s="18" t="s">
        <v>90</v>
      </c>
      <c r="B122" s="19">
        <v>7.0899584016519048E-4</v>
      </c>
      <c r="C122" s="20">
        <v>5.6625442007893266E-4</v>
      </c>
      <c r="D122" s="20">
        <v>3.6526510751615622E-4</v>
      </c>
      <c r="E122" s="20">
        <v>2.6419537113261771E-3</v>
      </c>
      <c r="F122" s="20">
        <v>1.2687259976658198E-3</v>
      </c>
      <c r="G122" s="20">
        <v>1.3891266614502712E-3</v>
      </c>
      <c r="H122" s="20">
        <v>2.3893567655512882E-3</v>
      </c>
      <c r="I122" s="20">
        <v>3.3932195992890028E-3</v>
      </c>
      <c r="J122" s="20">
        <v>4.0604446557102481E-3</v>
      </c>
      <c r="K122" s="22">
        <v>0</v>
      </c>
      <c r="L122" s="22">
        <v>0</v>
      </c>
      <c r="M122" s="20">
        <v>6.7354452373627341E-4</v>
      </c>
      <c r="N122" s="20">
        <v>4.7994527950679554E-4</v>
      </c>
      <c r="O122" s="20">
        <v>4.7743190447366741E-4</v>
      </c>
      <c r="P122" s="21">
        <v>1.2856503470644923E-3</v>
      </c>
      <c r="Q122" s="47"/>
    </row>
    <row r="123" spans="1:17" x14ac:dyDescent="0.25">
      <c r="A123" s="18" t="s">
        <v>91</v>
      </c>
      <c r="B123" s="19">
        <v>2.4465250960967761E-3</v>
      </c>
      <c r="C123" s="22">
        <v>0</v>
      </c>
      <c r="D123" s="20">
        <v>8.5449457540928038E-3</v>
      </c>
      <c r="E123" s="20">
        <v>8.9067349431926953E-3</v>
      </c>
      <c r="F123" s="20">
        <v>9.9651332190326476E-4</v>
      </c>
      <c r="G123" s="22">
        <v>0</v>
      </c>
      <c r="H123" s="20">
        <v>6.9333228437191445E-3</v>
      </c>
      <c r="I123" s="20">
        <v>3.0706144119532156E-3</v>
      </c>
      <c r="J123" s="20">
        <v>6.8515939704564752E-4</v>
      </c>
      <c r="K123" s="22">
        <v>0</v>
      </c>
      <c r="L123" s="20">
        <v>1.6135347284021179E-3</v>
      </c>
      <c r="M123" s="20">
        <v>1.8837497207381297E-3</v>
      </c>
      <c r="N123" s="20">
        <v>3.4308717169617966E-3</v>
      </c>
      <c r="O123" s="20">
        <v>1.1041732598953772E-2</v>
      </c>
      <c r="P123" s="21">
        <v>6.8136856127568712E-3</v>
      </c>
      <c r="Q123" s="47"/>
    </row>
    <row r="124" spans="1:17" x14ac:dyDescent="0.25">
      <c r="A124" s="18" t="s">
        <v>92</v>
      </c>
      <c r="B124" s="19">
        <v>3.1367457111037178E-4</v>
      </c>
      <c r="C124" s="20">
        <v>9.8274662543834196E-5</v>
      </c>
      <c r="D124" s="20">
        <v>5.0495719221747999E-4</v>
      </c>
      <c r="E124" s="20">
        <v>3.6500180951711666E-3</v>
      </c>
      <c r="F124" s="20">
        <v>1.7410636606483656E-3</v>
      </c>
      <c r="G124" s="22">
        <v>0</v>
      </c>
      <c r="H124" s="20">
        <v>1.3020786534970841E-3</v>
      </c>
      <c r="I124" s="20">
        <v>1.6041871627984132E-3</v>
      </c>
      <c r="J124" s="20">
        <v>4.7437144512393941E-4</v>
      </c>
      <c r="K124" s="22">
        <v>0</v>
      </c>
      <c r="L124" s="20">
        <v>4.5794282692864901E-4</v>
      </c>
      <c r="M124" s="22">
        <v>0</v>
      </c>
      <c r="N124" s="20">
        <v>5.3742061691892831E-4</v>
      </c>
      <c r="O124" s="20">
        <v>7.883045914212673E-4</v>
      </c>
      <c r="P124" s="21">
        <v>5.6241936644643598E-3</v>
      </c>
      <c r="Q124" s="47"/>
    </row>
    <row r="125" spans="1:17" x14ac:dyDescent="0.25">
      <c r="A125" s="18" t="s">
        <v>149</v>
      </c>
      <c r="B125" s="24">
        <v>0</v>
      </c>
      <c r="C125" s="22">
        <v>0</v>
      </c>
      <c r="D125" s="20">
        <v>1.1111446601224776E-3</v>
      </c>
      <c r="E125" s="20">
        <v>1.6704352386231219E-2</v>
      </c>
      <c r="F125" s="20">
        <v>3.5444163307260662E-2</v>
      </c>
      <c r="G125" s="22">
        <v>0</v>
      </c>
      <c r="H125" s="20">
        <v>1.2540031197949875E-2</v>
      </c>
      <c r="I125" s="20">
        <v>2.273006273581301E-2</v>
      </c>
      <c r="J125" s="20">
        <v>4.0719064279217142E-2</v>
      </c>
      <c r="K125" s="20">
        <v>1.3367871756742682E-2</v>
      </c>
      <c r="L125" s="22">
        <v>0</v>
      </c>
      <c r="M125" s="22">
        <v>0</v>
      </c>
      <c r="N125" s="22">
        <v>0</v>
      </c>
      <c r="O125" s="20">
        <v>3.6511691031813343E-3</v>
      </c>
      <c r="P125" s="21">
        <v>3.4259506174714197E-2</v>
      </c>
      <c r="Q125" s="47"/>
    </row>
    <row r="126" spans="1:17" x14ac:dyDescent="0.25">
      <c r="A126" s="18" t="s">
        <v>150</v>
      </c>
      <c r="B126" s="24">
        <v>0</v>
      </c>
      <c r="C126" s="22">
        <v>0</v>
      </c>
      <c r="D126" s="20">
        <v>9.7515037877702986E-4</v>
      </c>
      <c r="E126" s="20">
        <v>3.4218575837357531E-4</v>
      </c>
      <c r="F126" s="20">
        <v>1.2634115907584492E-3</v>
      </c>
      <c r="G126" s="22">
        <v>0</v>
      </c>
      <c r="H126" s="20">
        <v>5.2437124741106433E-4</v>
      </c>
      <c r="I126" s="22">
        <v>0</v>
      </c>
      <c r="J126" s="20">
        <v>1.9696951514300795E-3</v>
      </c>
      <c r="K126" s="20">
        <v>8.9976165202446936E-4</v>
      </c>
      <c r="L126" s="22">
        <v>0</v>
      </c>
      <c r="M126" s="22">
        <v>0</v>
      </c>
      <c r="N126" s="20">
        <v>1.272568439970803E-3</v>
      </c>
      <c r="O126" s="20">
        <v>2.1509981187132425E-4</v>
      </c>
      <c r="P126" s="21">
        <v>8.1832782712345641E-4</v>
      </c>
      <c r="Q126" s="47"/>
    </row>
    <row r="127" spans="1:17" ht="24" x14ac:dyDescent="0.25">
      <c r="A127" s="18" t="s">
        <v>151</v>
      </c>
      <c r="B127" s="24">
        <v>0</v>
      </c>
      <c r="C127" s="20">
        <v>2.942490100403659E-4</v>
      </c>
      <c r="D127" s="20">
        <v>1.2654927673544604E-2</v>
      </c>
      <c r="E127" s="20">
        <v>0.20331984724838675</v>
      </c>
      <c r="F127" s="20">
        <v>0.69599669835478228</v>
      </c>
      <c r="G127" s="22">
        <v>0</v>
      </c>
      <c r="H127" s="20">
        <v>5.6941544696963053E-2</v>
      </c>
      <c r="I127" s="20">
        <v>0.26747154246488025</v>
      </c>
      <c r="J127" s="20">
        <v>0.56372178000927275</v>
      </c>
      <c r="K127" s="20">
        <v>0.85540405340183634</v>
      </c>
      <c r="L127" s="22">
        <v>0</v>
      </c>
      <c r="M127" s="20">
        <v>4.4052746465690303E-4</v>
      </c>
      <c r="N127" s="20">
        <v>6.9706367113878782E-4</v>
      </c>
      <c r="O127" s="20">
        <v>4.168350235067704E-2</v>
      </c>
      <c r="P127" s="21">
        <v>0.50895602437653864</v>
      </c>
      <c r="Q127" s="47"/>
    </row>
    <row r="128" spans="1:17" x14ac:dyDescent="0.25">
      <c r="A128" s="18" t="s">
        <v>152</v>
      </c>
      <c r="B128" s="24">
        <v>0</v>
      </c>
      <c r="C128" s="22">
        <v>0</v>
      </c>
      <c r="D128" s="20">
        <v>1.997295845274031E-3</v>
      </c>
      <c r="E128" s="20">
        <v>1.1366064477073598E-2</v>
      </c>
      <c r="F128" s="20">
        <v>4.8915836648314129E-2</v>
      </c>
      <c r="G128" s="22">
        <v>0</v>
      </c>
      <c r="H128" s="20">
        <v>5.7983698988419352E-3</v>
      </c>
      <c r="I128" s="20">
        <v>2.245772388354654E-2</v>
      </c>
      <c r="J128" s="20">
        <v>5.4293088873656144E-2</v>
      </c>
      <c r="K128" s="20">
        <v>5.4428348155443243E-2</v>
      </c>
      <c r="L128" s="22">
        <v>0</v>
      </c>
      <c r="M128" s="22">
        <v>0</v>
      </c>
      <c r="N128" s="22">
        <v>0</v>
      </c>
      <c r="O128" s="20">
        <v>2.9309655233407373E-3</v>
      </c>
      <c r="P128" s="21">
        <v>2.697024531947137E-2</v>
      </c>
      <c r="Q128" s="47"/>
    </row>
    <row r="129" spans="1:17" x14ac:dyDescent="0.25">
      <c r="A129" s="18" t="s">
        <v>153</v>
      </c>
      <c r="B129" s="24">
        <v>0</v>
      </c>
      <c r="C129" s="20">
        <v>2.0466149789884753E-3</v>
      </c>
      <c r="D129" s="20">
        <v>7.735995586861011E-3</v>
      </c>
      <c r="E129" s="20">
        <v>2.1431022860274242E-2</v>
      </c>
      <c r="F129" s="20">
        <v>4.2323800268456842E-2</v>
      </c>
      <c r="G129" s="20">
        <v>6.6056124040070928E-3</v>
      </c>
      <c r="H129" s="20">
        <v>2.8707481050521635E-2</v>
      </c>
      <c r="I129" s="20">
        <v>4.3990642429882834E-2</v>
      </c>
      <c r="J129" s="20">
        <v>7.9732717307508014E-2</v>
      </c>
      <c r="K129" s="20">
        <v>3.5201139838373974E-2</v>
      </c>
      <c r="L129" s="22">
        <v>0</v>
      </c>
      <c r="M129" s="22">
        <v>0</v>
      </c>
      <c r="N129" s="22">
        <v>0</v>
      </c>
      <c r="O129" s="20">
        <v>4.3083012686776431E-3</v>
      </c>
      <c r="P129" s="21">
        <v>1.6086427456589256E-2</v>
      </c>
      <c r="Q129" s="47"/>
    </row>
    <row r="130" spans="1:17" x14ac:dyDescent="0.25">
      <c r="A130" s="18" t="s">
        <v>154</v>
      </c>
      <c r="B130" s="24">
        <v>0</v>
      </c>
      <c r="C130" s="20">
        <v>3.622299212510869E-3</v>
      </c>
      <c r="D130" s="20">
        <v>3.5780701010700022E-2</v>
      </c>
      <c r="E130" s="20">
        <v>0.15776596645169319</v>
      </c>
      <c r="F130" s="20">
        <v>0.10694356274592637</v>
      </c>
      <c r="G130" s="20">
        <v>5.8077609455272593E-3</v>
      </c>
      <c r="H130" s="20">
        <v>7.2757620081472615E-2</v>
      </c>
      <c r="I130" s="20">
        <v>0.18811488793426692</v>
      </c>
      <c r="J130" s="20">
        <v>0.13986145842448919</v>
      </c>
      <c r="K130" s="20">
        <v>2.8600269833062554E-2</v>
      </c>
      <c r="L130" s="22">
        <v>0</v>
      </c>
      <c r="M130" s="20">
        <v>1.3262788893050586E-3</v>
      </c>
      <c r="N130" s="20">
        <v>1.3690289093537275E-2</v>
      </c>
      <c r="O130" s="20">
        <v>7.5853435679569911E-2</v>
      </c>
      <c r="P130" s="21">
        <v>0.15359499655763822</v>
      </c>
      <c r="Q130" s="47"/>
    </row>
    <row r="131" spans="1:17" x14ac:dyDescent="0.25">
      <c r="A131" s="18" t="s">
        <v>155</v>
      </c>
      <c r="B131" s="19">
        <v>2.0368466995871093E-3</v>
      </c>
      <c r="C131" s="20">
        <v>3.2249554520468395E-3</v>
      </c>
      <c r="D131" s="20">
        <v>1.5210614357371208E-2</v>
      </c>
      <c r="E131" s="20">
        <v>2.2356690057155335E-2</v>
      </c>
      <c r="F131" s="20">
        <v>9.5033453735058632E-3</v>
      </c>
      <c r="G131" s="20">
        <v>1.8079316778249869E-2</v>
      </c>
      <c r="H131" s="20">
        <v>2.1483574613594934E-2</v>
      </c>
      <c r="I131" s="20">
        <v>1.8500552955951748E-2</v>
      </c>
      <c r="J131" s="20">
        <v>1.271784408729716E-2</v>
      </c>
      <c r="K131" s="22">
        <v>0</v>
      </c>
      <c r="L131" s="22">
        <v>0</v>
      </c>
      <c r="M131" s="20">
        <v>1.7255480855152892E-3</v>
      </c>
      <c r="N131" s="20">
        <v>3.3543080639186016E-3</v>
      </c>
      <c r="O131" s="20">
        <v>1.9652210697484754E-2</v>
      </c>
      <c r="P131" s="21">
        <v>1.8815874491765444E-2</v>
      </c>
      <c r="Q131" s="47"/>
    </row>
    <row r="132" spans="1:17" x14ac:dyDescent="0.25">
      <c r="A132" s="18" t="s">
        <v>156</v>
      </c>
      <c r="B132" s="19">
        <v>1.8686675267143099E-2</v>
      </c>
      <c r="C132" s="20">
        <v>3.2403488282167291E-2</v>
      </c>
      <c r="D132" s="20">
        <v>3.3841695341430784E-2</v>
      </c>
      <c r="E132" s="20">
        <v>2.5877886537822917E-2</v>
      </c>
      <c r="F132" s="20">
        <v>7.5195768103958043E-3</v>
      </c>
      <c r="G132" s="20">
        <v>5.3429852482218626E-2</v>
      </c>
      <c r="H132" s="20">
        <v>4.6751388128835274E-2</v>
      </c>
      <c r="I132" s="20">
        <v>2.9646222229860367E-2</v>
      </c>
      <c r="J132" s="20">
        <v>1.339838154525194E-2</v>
      </c>
      <c r="K132" s="20">
        <v>3.5743611265168611E-3</v>
      </c>
      <c r="L132" s="20">
        <v>1.4977970301024318E-2</v>
      </c>
      <c r="M132" s="20">
        <v>2.5102630211765214E-2</v>
      </c>
      <c r="N132" s="20">
        <v>2.7341632821223788E-2</v>
      </c>
      <c r="O132" s="20">
        <v>2.6216342516453238E-2</v>
      </c>
      <c r="P132" s="21">
        <v>1.2106012867193828E-2</v>
      </c>
      <c r="Q132" s="47"/>
    </row>
    <row r="133" spans="1:17" x14ac:dyDescent="0.25">
      <c r="A133" s="18" t="s">
        <v>157</v>
      </c>
      <c r="B133" s="19">
        <v>0.95485790576406238</v>
      </c>
      <c r="C133" s="20">
        <v>0.93662966540432158</v>
      </c>
      <c r="D133" s="20">
        <v>0.87643581426957362</v>
      </c>
      <c r="E133" s="20">
        <v>0.52640130567937649</v>
      </c>
      <c r="F133" s="20">
        <v>4.7065850759814211E-2</v>
      </c>
      <c r="G133" s="20">
        <v>0.8562582106583837</v>
      </c>
      <c r="H133" s="20">
        <v>0.73811691813475899</v>
      </c>
      <c r="I133" s="20">
        <v>0.38829654195009561</v>
      </c>
      <c r="J133" s="20">
        <v>8.3800388893101291E-2</v>
      </c>
      <c r="K133" s="20">
        <v>5.0203978385194364E-3</v>
      </c>
      <c r="L133" s="20">
        <v>0.973699414193817</v>
      </c>
      <c r="M133" s="20">
        <v>0.95255598830862509</v>
      </c>
      <c r="N133" s="20">
        <v>0.93994456331203746</v>
      </c>
      <c r="O133" s="20">
        <v>0.80831893066607186</v>
      </c>
      <c r="P133" s="21">
        <v>0.22359704234477928</v>
      </c>
      <c r="Q133" s="47"/>
    </row>
    <row r="134" spans="1:17" x14ac:dyDescent="0.25">
      <c r="A134" s="18" t="s">
        <v>158</v>
      </c>
      <c r="B134" s="19">
        <v>8.7940533437889708E-3</v>
      </c>
      <c r="C134" s="20">
        <v>1.9573545276296723E-2</v>
      </c>
      <c r="D134" s="20">
        <v>1.335822911301188E-2</v>
      </c>
      <c r="E134" s="20">
        <v>1.1773268955988637E-2</v>
      </c>
      <c r="F134" s="20">
        <v>4.00084228375639E-3</v>
      </c>
      <c r="G134" s="20">
        <v>1.6482332550328174E-2</v>
      </c>
      <c r="H134" s="20">
        <v>1.5611964224155447E-2</v>
      </c>
      <c r="I134" s="20">
        <v>1.1974508864358614E-2</v>
      </c>
      <c r="J134" s="20">
        <v>7.9577824292813033E-3</v>
      </c>
      <c r="K134" s="20">
        <v>3.5037963974802592E-3</v>
      </c>
      <c r="L134" s="20">
        <v>9.4085962208187088E-3</v>
      </c>
      <c r="M134" s="20">
        <v>1.8469842640410926E-2</v>
      </c>
      <c r="N134" s="20">
        <v>1.0338520743740759E-2</v>
      </c>
      <c r="O134" s="20">
        <v>1.6582062885198996E-2</v>
      </c>
      <c r="P134" s="21">
        <v>3.5516500274383749E-3</v>
      </c>
      <c r="Q134" s="47"/>
    </row>
    <row r="135" spans="1:17" x14ac:dyDescent="0.25">
      <c r="A135" s="18" t="s">
        <v>159</v>
      </c>
      <c r="B135" s="19">
        <v>1.5624518925417299E-2</v>
      </c>
      <c r="C135" s="20">
        <v>2.2051823836275485E-3</v>
      </c>
      <c r="D135" s="20">
        <v>8.984317633328315E-4</v>
      </c>
      <c r="E135" s="20">
        <v>2.6614095876222881E-3</v>
      </c>
      <c r="F135" s="20">
        <v>1.0229118570294295E-3</v>
      </c>
      <c r="G135" s="20">
        <v>4.3336914181284998E-2</v>
      </c>
      <c r="H135" s="20">
        <v>7.6673672549489556E-4</v>
      </c>
      <c r="I135" s="20">
        <v>6.8173145513441983E-3</v>
      </c>
      <c r="J135" s="20">
        <v>1.8277989994947602E-3</v>
      </c>
      <c r="K135" s="22">
        <v>0</v>
      </c>
      <c r="L135" s="20">
        <v>1.9140192843403127E-3</v>
      </c>
      <c r="M135" s="20">
        <v>3.7918439972107142E-4</v>
      </c>
      <c r="N135" s="20">
        <v>3.3610538544327742E-3</v>
      </c>
      <c r="O135" s="20">
        <v>5.8797949747329506E-4</v>
      </c>
      <c r="P135" s="21">
        <v>1.2438925567485228E-3</v>
      </c>
      <c r="Q135" s="47"/>
    </row>
    <row r="136" spans="1:17" x14ac:dyDescent="0.25">
      <c r="A136" s="18" t="s">
        <v>160</v>
      </c>
      <c r="B136" s="24">
        <v>0</v>
      </c>
      <c r="C136" s="22">
        <v>0</v>
      </c>
      <c r="D136" s="20">
        <v>1.4522294358949922E-3</v>
      </c>
      <c r="E136" s="20">
        <v>2.3227506873257568E-3</v>
      </c>
      <c r="F136" s="20">
        <v>1.1393975473872845E-3</v>
      </c>
      <c r="G136" s="22">
        <v>0</v>
      </c>
      <c r="H136" s="20">
        <v>1.3324867675114428E-3</v>
      </c>
      <c r="I136" s="20">
        <v>1.6092145786955458E-3</v>
      </c>
      <c r="J136" s="20">
        <v>2.0139799948992419E-3</v>
      </c>
      <c r="K136" s="20">
        <v>6.2563116843700184E-4</v>
      </c>
      <c r="L136" s="22">
        <v>0</v>
      </c>
      <c r="M136" s="22">
        <v>0</v>
      </c>
      <c r="N136" s="20">
        <v>6.7295546084443622E-4</v>
      </c>
      <c r="O136" s="20">
        <v>3.5496315019136193E-3</v>
      </c>
      <c r="P136" s="21">
        <v>4.7716716015199238E-4</v>
      </c>
      <c r="Q136" s="47"/>
    </row>
    <row r="137" spans="1:17" x14ac:dyDescent="0.25">
      <c r="A137" s="18" t="s">
        <v>161</v>
      </c>
      <c r="B137" s="19">
        <v>1.884249489844809E-3</v>
      </c>
      <c r="C137" s="20">
        <v>1.1434269036137801E-2</v>
      </c>
      <c r="D137" s="20">
        <v>4.9096036565156286E-2</v>
      </c>
      <c r="E137" s="20">
        <v>0.16134356780822948</v>
      </c>
      <c r="F137" s="20">
        <v>0.10708201673856522</v>
      </c>
      <c r="G137" s="20">
        <v>7.1704317422999044E-3</v>
      </c>
      <c r="H137" s="20">
        <v>8.9594621907010896E-2</v>
      </c>
      <c r="I137" s="20">
        <v>0.19062641413186909</v>
      </c>
      <c r="J137" s="20">
        <v>0.14046986984874241</v>
      </c>
      <c r="K137" s="20">
        <v>2.7974638664625545E-2</v>
      </c>
      <c r="L137" s="20">
        <v>1.2818299980433886E-3</v>
      </c>
      <c r="M137" s="20">
        <v>9.3473125044419222E-3</v>
      </c>
      <c r="N137" s="20">
        <v>2.4835254614447112E-2</v>
      </c>
      <c r="O137" s="20">
        <v>8.1057719774190351E-2</v>
      </c>
      <c r="P137" s="21">
        <v>0.15716923910480515</v>
      </c>
      <c r="Q137" s="47"/>
    </row>
    <row r="138" spans="1:17" x14ac:dyDescent="0.25">
      <c r="A138" s="18" t="s">
        <v>162</v>
      </c>
      <c r="B138" s="19">
        <v>7.0876328498667386E-4</v>
      </c>
      <c r="C138" s="20">
        <v>6.65694680577735E-4</v>
      </c>
      <c r="D138" s="20">
        <v>3.8274462508750139E-3</v>
      </c>
      <c r="E138" s="20">
        <v>2.0982641658837766E-3</v>
      </c>
      <c r="F138" s="20">
        <v>1.4416077738765112E-3</v>
      </c>
      <c r="G138" s="20">
        <v>4.2945040438255857E-3</v>
      </c>
      <c r="H138" s="20">
        <v>5.711750176120356E-3</v>
      </c>
      <c r="I138" s="20">
        <v>3.8997680761842395E-3</v>
      </c>
      <c r="J138" s="20">
        <v>3.1692765565645882E-3</v>
      </c>
      <c r="K138" s="20">
        <v>1.5083625173363507E-3</v>
      </c>
      <c r="L138" s="22">
        <v>0</v>
      </c>
      <c r="M138" s="22">
        <v>0</v>
      </c>
      <c r="N138" s="20">
        <v>2.7381979249212008E-3</v>
      </c>
      <c r="O138" s="20">
        <v>1.2830395077944793E-3</v>
      </c>
      <c r="P138" s="21">
        <v>4.8504589878019927E-4</v>
      </c>
      <c r="Q138" s="47"/>
    </row>
    <row r="139" spans="1:17" x14ac:dyDescent="0.25">
      <c r="A139" s="18" t="s">
        <v>163</v>
      </c>
      <c r="B139" s="19">
        <v>2.6884144806212901E-2</v>
      </c>
      <c r="C139" s="20">
        <v>1.8269047532523175E-2</v>
      </c>
      <c r="D139" s="20">
        <v>5.74077643622561E-2</v>
      </c>
      <c r="E139" s="20">
        <v>0.11489634774536719</v>
      </c>
      <c r="F139" s="20">
        <v>2.5788764864202167E-2</v>
      </c>
      <c r="G139" s="20">
        <v>0.1242371621715848</v>
      </c>
      <c r="H139" s="20">
        <v>0.13883800490093059</v>
      </c>
      <c r="I139" s="20">
        <v>0.13863746037723157</v>
      </c>
      <c r="J139" s="20">
        <v>5.8445398314291179E-2</v>
      </c>
      <c r="K139" s="20">
        <v>1.1534405182171527E-3</v>
      </c>
      <c r="L139" s="20">
        <v>1.6953714717244412E-3</v>
      </c>
      <c r="M139" s="20">
        <v>7.40217034860138E-3</v>
      </c>
      <c r="N139" s="20">
        <v>1.8093771903968575E-2</v>
      </c>
      <c r="O139" s="20">
        <v>6.7689529282350294E-2</v>
      </c>
      <c r="P139" s="21">
        <v>5.0134816035359554E-2</v>
      </c>
      <c r="Q139" s="47"/>
    </row>
    <row r="140" spans="1:17" x14ac:dyDescent="0.25">
      <c r="A140" s="18" t="s">
        <v>164</v>
      </c>
      <c r="B140" s="19">
        <v>0.83801470625857921</v>
      </c>
      <c r="C140" s="20">
        <v>0.83369326127260834</v>
      </c>
      <c r="D140" s="20">
        <v>0.79943349999799429</v>
      </c>
      <c r="E140" s="20">
        <v>0.44047914386064047</v>
      </c>
      <c r="F140" s="20">
        <v>3.394664161790048E-2</v>
      </c>
      <c r="G140" s="20">
        <v>0.76972693121057756</v>
      </c>
      <c r="H140" s="20">
        <v>0.59304307552438795</v>
      </c>
      <c r="I140" s="20">
        <v>0.28930615067305637</v>
      </c>
      <c r="J140" s="20">
        <v>4.3635549982360924E-2</v>
      </c>
      <c r="K140" s="20">
        <v>5.9329559294827921E-3</v>
      </c>
      <c r="L140" s="20">
        <v>0.85602339897230784</v>
      </c>
      <c r="M140" s="20">
        <v>0.83228360575733162</v>
      </c>
      <c r="N140" s="20">
        <v>0.85463278463380099</v>
      </c>
      <c r="O140" s="20">
        <v>0.74954963867948132</v>
      </c>
      <c r="P140" s="21">
        <v>0.19549416533229469</v>
      </c>
      <c r="Q140" s="47"/>
    </row>
    <row r="141" spans="1:17" x14ac:dyDescent="0.25">
      <c r="A141" s="18" t="s">
        <v>165</v>
      </c>
      <c r="B141" s="19">
        <v>9.6472667004995835E-2</v>
      </c>
      <c r="C141" s="20">
        <v>7.956367581976713E-2</v>
      </c>
      <c r="D141" s="20">
        <v>3.1772959974265783E-2</v>
      </c>
      <c r="E141" s="20">
        <v>6.1525835356467003E-3</v>
      </c>
      <c r="F141" s="22">
        <v>0</v>
      </c>
      <c r="G141" s="20">
        <v>3.0004595253243675E-2</v>
      </c>
      <c r="H141" s="20">
        <v>3.909526561021575E-2</v>
      </c>
      <c r="I141" s="20">
        <v>1.2250632249801545E-3</v>
      </c>
      <c r="J141" s="22">
        <v>0</v>
      </c>
      <c r="K141" s="22">
        <v>0</v>
      </c>
      <c r="L141" s="20">
        <v>0.10769089491231476</v>
      </c>
      <c r="M141" s="20">
        <v>9.8315481371197902E-2</v>
      </c>
      <c r="N141" s="20">
        <v>5.7093296551444905E-2</v>
      </c>
      <c r="O141" s="20">
        <v>1.6006146274804317E-2</v>
      </c>
      <c r="P141" s="21">
        <v>4.2068823876255981E-4</v>
      </c>
      <c r="Q141" s="47"/>
    </row>
    <row r="142" spans="1:17" x14ac:dyDescent="0.25">
      <c r="A142" s="18" t="s">
        <v>166</v>
      </c>
      <c r="B142" s="19">
        <v>1.3722581721355633E-2</v>
      </c>
      <c r="C142" s="20">
        <v>1.4831489042822053E-2</v>
      </c>
      <c r="D142" s="20">
        <v>9.3435401511832161E-3</v>
      </c>
      <c r="E142" s="20">
        <v>2.5691423012667307E-3</v>
      </c>
      <c r="F142" s="20">
        <v>8.3203032155048989E-4</v>
      </c>
      <c r="G142" s="20">
        <v>1.9893451147351894E-2</v>
      </c>
      <c r="H142" s="20">
        <v>3.9974603025343313E-3</v>
      </c>
      <c r="I142" s="20">
        <v>1.471911804469879E-3</v>
      </c>
      <c r="J142" s="20">
        <v>1.0334725098823704E-3</v>
      </c>
      <c r="K142" s="22">
        <v>0</v>
      </c>
      <c r="L142" s="20">
        <v>1.2348529425726344E-2</v>
      </c>
      <c r="M142" s="20">
        <v>1.7270609013506917E-2</v>
      </c>
      <c r="N142" s="20">
        <v>9.5713294042537971E-3</v>
      </c>
      <c r="O142" s="20">
        <v>6.8520908602762286E-3</v>
      </c>
      <c r="P142" s="21">
        <v>1.9608275073207285E-3</v>
      </c>
      <c r="Q142" s="47"/>
    </row>
    <row r="143" spans="1:17" x14ac:dyDescent="0.25">
      <c r="A143" s="18" t="s">
        <v>167</v>
      </c>
      <c r="B143" s="19">
        <v>7.1341700254924385E-3</v>
      </c>
      <c r="C143" s="20">
        <v>7.6452897388435389E-3</v>
      </c>
      <c r="D143" s="20">
        <v>3.7635814820975821E-3</v>
      </c>
      <c r="E143" s="20">
        <v>1.5794591342474158E-3</v>
      </c>
      <c r="F143" s="20">
        <v>4.6786910227476422E-4</v>
      </c>
      <c r="G143" s="20">
        <v>1.1645555601677305E-2</v>
      </c>
      <c r="H143" s="20">
        <v>5.7689396929687421E-3</v>
      </c>
      <c r="I143" s="22">
        <v>0</v>
      </c>
      <c r="J143" s="22">
        <v>0</v>
      </c>
      <c r="K143" s="22">
        <v>0</v>
      </c>
      <c r="L143" s="20">
        <v>5.0710191920589013E-3</v>
      </c>
      <c r="M143" s="20">
        <v>6.822003165456848E-3</v>
      </c>
      <c r="N143" s="20">
        <v>7.4512160524312998E-3</v>
      </c>
      <c r="O143" s="20">
        <v>1.7167008135456731E-3</v>
      </c>
      <c r="P143" s="21">
        <v>9.8574464579041137E-4</v>
      </c>
      <c r="Q143" s="47"/>
    </row>
    <row r="144" spans="1:17" ht="24" x14ac:dyDescent="0.25">
      <c r="A144" s="18" t="s">
        <v>168</v>
      </c>
      <c r="B144" s="19">
        <v>6.3846640647446974E-3</v>
      </c>
      <c r="C144" s="20">
        <v>9.947124164430542E-3</v>
      </c>
      <c r="D144" s="20">
        <v>3.8231182954339212E-3</v>
      </c>
      <c r="E144" s="20">
        <v>9.3556877720070875E-4</v>
      </c>
      <c r="F144" s="22">
        <v>0</v>
      </c>
      <c r="G144" s="20">
        <v>6.2422972947636665E-3</v>
      </c>
      <c r="H144" s="22">
        <v>0</v>
      </c>
      <c r="I144" s="20">
        <v>9.2926049055970809E-4</v>
      </c>
      <c r="J144" s="22">
        <v>0</v>
      </c>
      <c r="K144" s="22">
        <v>0</v>
      </c>
      <c r="L144" s="20">
        <v>6.4803598070062654E-3</v>
      </c>
      <c r="M144" s="20">
        <v>9.6484477343950128E-3</v>
      </c>
      <c r="N144" s="20">
        <v>8.9639238839816903E-3</v>
      </c>
      <c r="O144" s="20">
        <v>1.8966493891552721E-3</v>
      </c>
      <c r="P144" s="21">
        <v>4.3059211110829405E-4</v>
      </c>
      <c r="Q144" s="47"/>
    </row>
    <row r="145" spans="1:17" x14ac:dyDescent="0.25">
      <c r="A145" s="18" t="s">
        <v>169</v>
      </c>
      <c r="B145" s="24">
        <v>0</v>
      </c>
      <c r="C145" s="22">
        <v>0</v>
      </c>
      <c r="D145" s="20">
        <v>1.895811070883859E-3</v>
      </c>
      <c r="E145" s="20">
        <v>1.3069549189279517E-3</v>
      </c>
      <c r="F145" s="20">
        <v>4.7752245734533448E-4</v>
      </c>
      <c r="G145" s="22">
        <v>0</v>
      </c>
      <c r="H145" s="20">
        <v>1.3465143165142194E-3</v>
      </c>
      <c r="I145" s="20">
        <v>9.3693126763885173E-4</v>
      </c>
      <c r="J145" s="20">
        <v>2.3131990504964054E-3</v>
      </c>
      <c r="K145" s="22">
        <v>0</v>
      </c>
      <c r="L145" s="22">
        <v>0</v>
      </c>
      <c r="M145" s="22">
        <v>0</v>
      </c>
      <c r="N145" s="20">
        <v>2.4220075626894912E-3</v>
      </c>
      <c r="O145" s="20">
        <v>1.0277529735415365E-3</v>
      </c>
      <c r="P145" s="23">
        <v>0</v>
      </c>
      <c r="Q145" s="47"/>
    </row>
    <row r="146" spans="1:17" x14ac:dyDescent="0.25">
      <c r="A146" s="18" t="s">
        <v>170</v>
      </c>
      <c r="B146" s="24">
        <v>0</v>
      </c>
      <c r="C146" s="22">
        <v>0</v>
      </c>
      <c r="D146" s="22">
        <v>0</v>
      </c>
      <c r="E146" s="20">
        <v>1.3794753789364931E-3</v>
      </c>
      <c r="F146" s="20">
        <v>8.7939712356889467E-4</v>
      </c>
      <c r="G146" s="22">
        <v>0</v>
      </c>
      <c r="H146" s="22">
        <v>0</v>
      </c>
      <c r="I146" s="20">
        <v>2.7333449968338984E-3</v>
      </c>
      <c r="J146" s="20">
        <v>5.2512569239756375E-4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1">
        <v>1.7995327837520233E-3</v>
      </c>
      <c r="Q146" s="47"/>
    </row>
    <row r="147" spans="1:17" x14ac:dyDescent="0.25">
      <c r="A147" s="18" t="s">
        <v>171</v>
      </c>
      <c r="B147" s="24">
        <v>0</v>
      </c>
      <c r="C147" s="20">
        <v>2.0357394469631969E-3</v>
      </c>
      <c r="D147" s="20">
        <v>3.5126915636667528E-4</v>
      </c>
      <c r="E147" s="22">
        <v>0</v>
      </c>
      <c r="F147" s="22">
        <v>0</v>
      </c>
      <c r="G147" s="20">
        <v>3.6971265803415147E-3</v>
      </c>
      <c r="H147" s="20">
        <v>1.1481184859629687E-3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0">
        <v>1.2171091523670299E-3</v>
      </c>
      <c r="O147" s="22">
        <v>0</v>
      </c>
      <c r="P147" s="23">
        <v>0</v>
      </c>
      <c r="Q147" s="47"/>
    </row>
    <row r="148" spans="1:17" x14ac:dyDescent="0.25">
      <c r="A148" s="18" t="s">
        <v>93</v>
      </c>
      <c r="B148" s="19">
        <v>1.5196296056174551E-2</v>
      </c>
      <c r="C148" s="20">
        <v>0.10057315110717366</v>
      </c>
      <c r="D148" s="20">
        <v>0.3246616350359795</v>
      </c>
      <c r="E148" s="20">
        <v>0.77585655704923939</v>
      </c>
      <c r="F148" s="20">
        <v>0.94078758276853736</v>
      </c>
      <c r="G148" s="20">
        <v>0.1805215271294468</v>
      </c>
      <c r="H148" s="20">
        <v>0.61302110743371629</v>
      </c>
      <c r="I148" s="20">
        <v>0.88048683975475339</v>
      </c>
      <c r="J148" s="20">
        <v>0.93884676713039306</v>
      </c>
      <c r="K148" s="20">
        <v>0.98399335332212645</v>
      </c>
      <c r="L148" s="20">
        <v>8.7318950417622221E-3</v>
      </c>
      <c r="M148" s="20">
        <v>5.0250789844337763E-2</v>
      </c>
      <c r="N148" s="20">
        <v>0.14433304192608792</v>
      </c>
      <c r="O148" s="20">
        <v>0.4595159226181062</v>
      </c>
      <c r="P148" s="21">
        <v>0.86115971351567833</v>
      </c>
      <c r="Q148" s="47"/>
    </row>
    <row r="149" spans="1:17" x14ac:dyDescent="0.25">
      <c r="A149" s="18" t="s">
        <v>94</v>
      </c>
      <c r="B149" s="19">
        <v>0.16266729470265817</v>
      </c>
      <c r="C149" s="20">
        <v>0.25643887260267695</v>
      </c>
      <c r="D149" s="20">
        <v>0.40019492258791384</v>
      </c>
      <c r="E149" s="20">
        <v>0.56632121312168504</v>
      </c>
      <c r="F149" s="20">
        <v>0.65390175170868137</v>
      </c>
      <c r="G149" s="20">
        <v>0.1353613142719019</v>
      </c>
      <c r="H149" s="20">
        <v>0.40721168403391517</v>
      </c>
      <c r="I149" s="20">
        <v>0.57391631488009465</v>
      </c>
      <c r="J149" s="20">
        <v>0.61908069122095477</v>
      </c>
      <c r="K149" s="20">
        <v>0.66157524779350174</v>
      </c>
      <c r="L149" s="20">
        <v>0.18213384569818339</v>
      </c>
      <c r="M149" s="20">
        <v>0.22688005241744488</v>
      </c>
      <c r="N149" s="20">
        <v>0.32117890466170113</v>
      </c>
      <c r="O149" s="20">
        <v>0.50625103583313491</v>
      </c>
      <c r="P149" s="21">
        <v>0.64187571137928956</v>
      </c>
      <c r="Q149" s="47"/>
    </row>
    <row r="150" spans="1:17" x14ac:dyDescent="0.25">
      <c r="A150" s="18" t="s">
        <v>95</v>
      </c>
      <c r="B150" s="19">
        <v>3.728507150687082E-3</v>
      </c>
      <c r="C150" s="20">
        <v>1.5592840969571014E-2</v>
      </c>
      <c r="D150" s="20">
        <v>0.16887777318833033</v>
      </c>
      <c r="E150" s="20">
        <v>0.64151817467476502</v>
      </c>
      <c r="F150" s="20">
        <v>0.95244466351571511</v>
      </c>
      <c r="G150" s="20">
        <v>1.580216520538542E-2</v>
      </c>
      <c r="H150" s="20">
        <v>0.23974860434911927</v>
      </c>
      <c r="I150" s="20">
        <v>0.70703177586488786</v>
      </c>
      <c r="J150" s="20">
        <v>0.92248288728924399</v>
      </c>
      <c r="K150" s="20">
        <v>0.98515706853892715</v>
      </c>
      <c r="L150" s="20">
        <v>2.084642284825708E-3</v>
      </c>
      <c r="M150" s="20">
        <v>8.9195231757154651E-3</v>
      </c>
      <c r="N150" s="20">
        <v>5.0833466520454187E-2</v>
      </c>
      <c r="O150" s="20">
        <v>0.36614017056431569</v>
      </c>
      <c r="P150" s="21">
        <v>0.86767117905039126</v>
      </c>
      <c r="Q150" s="47"/>
    </row>
    <row r="151" spans="1:17" x14ac:dyDescent="0.25">
      <c r="A151" s="18" t="s">
        <v>96</v>
      </c>
      <c r="B151" s="19">
        <v>6.562107722144719E-4</v>
      </c>
      <c r="C151" s="20">
        <v>1.5924021297623247E-3</v>
      </c>
      <c r="D151" s="20">
        <v>9.6121518965452332E-3</v>
      </c>
      <c r="E151" s="20">
        <v>1.7744862008667185E-2</v>
      </c>
      <c r="F151" s="20">
        <v>4.4461272339864667E-2</v>
      </c>
      <c r="G151" s="20">
        <v>2.6695902389376096E-3</v>
      </c>
      <c r="H151" s="20">
        <v>1.0059530979053592E-2</v>
      </c>
      <c r="I151" s="20">
        <v>2.5750252099256028E-2</v>
      </c>
      <c r="J151" s="20">
        <v>3.5187610725217942E-2</v>
      </c>
      <c r="K151" s="20">
        <v>5.9238400189927452E-2</v>
      </c>
      <c r="L151" s="20">
        <v>9.5802160508315316E-4</v>
      </c>
      <c r="M151" s="20">
        <v>7.7460462179004569E-4</v>
      </c>
      <c r="N151" s="20">
        <v>5.1887394127509865E-3</v>
      </c>
      <c r="O151" s="20">
        <v>1.1581970918014878E-2</v>
      </c>
      <c r="P151" s="21">
        <v>3.0268888958190888E-2</v>
      </c>
      <c r="Q151" s="47"/>
    </row>
    <row r="152" spans="1:17" x14ac:dyDescent="0.25">
      <c r="A152" s="18" t="s">
        <v>97</v>
      </c>
      <c r="B152" s="24">
        <v>0</v>
      </c>
      <c r="C152" s="22">
        <v>0</v>
      </c>
      <c r="D152" s="20">
        <v>3.9720550732119213E-3</v>
      </c>
      <c r="E152" s="20">
        <v>2.7894822211405733E-2</v>
      </c>
      <c r="F152" s="20">
        <v>0.29846627743916115</v>
      </c>
      <c r="G152" s="22">
        <v>0</v>
      </c>
      <c r="H152" s="20">
        <v>5.9810081280863413E-3</v>
      </c>
      <c r="I152" s="20">
        <v>4.2165751932740476E-2</v>
      </c>
      <c r="J152" s="20">
        <v>0.11609040150297968</v>
      </c>
      <c r="K152" s="20">
        <v>0.52896580875997246</v>
      </c>
      <c r="L152" s="22">
        <v>0</v>
      </c>
      <c r="M152" s="22">
        <v>0</v>
      </c>
      <c r="N152" s="20">
        <v>9.3191728992666491E-4</v>
      </c>
      <c r="O152" s="20">
        <v>8.0106256304715313E-3</v>
      </c>
      <c r="P152" s="21">
        <v>0.16839326646169159</v>
      </c>
      <c r="Q152" s="47"/>
    </row>
    <row r="153" spans="1:17" x14ac:dyDescent="0.25">
      <c r="A153" s="18" t="s">
        <v>98</v>
      </c>
      <c r="B153" s="24">
        <v>0</v>
      </c>
      <c r="C153" s="22">
        <v>0</v>
      </c>
      <c r="D153" s="20">
        <v>1.5520668760122066E-2</v>
      </c>
      <c r="E153" s="20">
        <v>0.19462388739126502</v>
      </c>
      <c r="F153" s="20">
        <v>0.75025294546380172</v>
      </c>
      <c r="G153" s="22">
        <v>0</v>
      </c>
      <c r="H153" s="20">
        <v>4.1268113513312145E-2</v>
      </c>
      <c r="I153" s="20">
        <v>0.2050742372563707</v>
      </c>
      <c r="J153" s="20">
        <v>0.55727044072039444</v>
      </c>
      <c r="K153" s="20">
        <v>0.9405843172585987</v>
      </c>
      <c r="L153" s="22">
        <v>0</v>
      </c>
      <c r="M153" s="22">
        <v>0</v>
      </c>
      <c r="N153" s="20">
        <v>1.5707357330728283E-3</v>
      </c>
      <c r="O153" s="20">
        <v>5.3935779357284414E-2</v>
      </c>
      <c r="P153" s="21">
        <v>0.56475679402843415</v>
      </c>
      <c r="Q153" s="47"/>
    </row>
    <row r="154" spans="1:17" x14ac:dyDescent="0.25">
      <c r="A154" s="18" t="s">
        <v>172</v>
      </c>
      <c r="B154" s="19">
        <v>0.10576582747864091</v>
      </c>
      <c r="C154" s="20">
        <v>0.26816793560923347</v>
      </c>
      <c r="D154" s="20">
        <v>0.56100057869237419</v>
      </c>
      <c r="E154" s="20">
        <v>0.76769740268703901</v>
      </c>
      <c r="F154" s="20">
        <v>0.93352189879309366</v>
      </c>
      <c r="G154" s="20">
        <v>0.11206834728270244</v>
      </c>
      <c r="H154" s="20">
        <v>0.51939374930074356</v>
      </c>
      <c r="I154" s="20">
        <v>0.74634370923981064</v>
      </c>
      <c r="J154" s="20">
        <v>0.90333303253274222</v>
      </c>
      <c r="K154" s="20">
        <v>0.97391616499124289</v>
      </c>
      <c r="L154" s="20">
        <v>0.10636361343565993</v>
      </c>
      <c r="M154" s="20">
        <v>0.22431185875927009</v>
      </c>
      <c r="N154" s="20">
        <v>0.41008322861082586</v>
      </c>
      <c r="O154" s="20">
        <v>0.73313338516064452</v>
      </c>
      <c r="P154" s="21">
        <v>0.87975030398720588</v>
      </c>
      <c r="Q154" s="47"/>
    </row>
    <row r="155" spans="1:17" x14ac:dyDescent="0.25">
      <c r="A155" s="18" t="s">
        <v>173</v>
      </c>
      <c r="B155" s="19">
        <v>0.56446644909786703</v>
      </c>
      <c r="C155" s="20">
        <v>0.75257231360834487</v>
      </c>
      <c r="D155" s="20">
        <v>0.84592322347557414</v>
      </c>
      <c r="E155" s="20">
        <v>0.88827899395760601</v>
      </c>
      <c r="F155" s="20">
        <v>0.97746622071509404</v>
      </c>
      <c r="G155" s="20">
        <v>0.45600243151611269</v>
      </c>
      <c r="H155" s="20">
        <v>0.80150611544454109</v>
      </c>
      <c r="I155" s="20">
        <v>0.86462819497044496</v>
      </c>
      <c r="J155" s="20">
        <v>0.96340787599695443</v>
      </c>
      <c r="K155" s="20">
        <v>0.9918562668621218</v>
      </c>
      <c r="L155" s="20">
        <v>0.59380737862203969</v>
      </c>
      <c r="M155" s="20">
        <v>0.76090927934719121</v>
      </c>
      <c r="N155" s="20">
        <v>0.80112602392954479</v>
      </c>
      <c r="O155" s="20">
        <v>0.90225788523081329</v>
      </c>
      <c r="P155" s="21">
        <v>0.95115404019695671</v>
      </c>
      <c r="Q155" s="47"/>
    </row>
    <row r="156" spans="1:17" x14ac:dyDescent="0.25">
      <c r="A156" s="18" t="s">
        <v>174</v>
      </c>
      <c r="B156" s="19">
        <v>0.71163825604273878</v>
      </c>
      <c r="C156" s="20">
        <v>0.88138267467341991</v>
      </c>
      <c r="D156" s="20">
        <v>0.92513948290819137</v>
      </c>
      <c r="E156" s="20">
        <v>0.95751819782882297</v>
      </c>
      <c r="F156" s="20">
        <v>0.99447457450749965</v>
      </c>
      <c r="G156" s="20">
        <v>0.5453690829189406</v>
      </c>
      <c r="H156" s="20">
        <v>0.93518850894382255</v>
      </c>
      <c r="I156" s="20">
        <v>0.95227536568300564</v>
      </c>
      <c r="J156" s="20">
        <v>0.9941515409777163</v>
      </c>
      <c r="K156" s="20">
        <v>0.99884648516915497</v>
      </c>
      <c r="L156" s="20">
        <v>0.76523032657853196</v>
      </c>
      <c r="M156" s="20">
        <v>0.89718361143775027</v>
      </c>
      <c r="N156" s="20">
        <v>0.91100943154397851</v>
      </c>
      <c r="O156" s="20">
        <v>0.94129734858188607</v>
      </c>
      <c r="P156" s="21">
        <v>0.98256309154395371</v>
      </c>
      <c r="Q156" s="47"/>
    </row>
    <row r="157" spans="1:17" x14ac:dyDescent="0.25">
      <c r="A157" s="18" t="s">
        <v>99</v>
      </c>
      <c r="B157" s="19">
        <v>0.13183771563579225</v>
      </c>
      <c r="C157" s="20">
        <v>0.29501356450774158</v>
      </c>
      <c r="D157" s="20">
        <v>0.3402153864112013</v>
      </c>
      <c r="E157" s="20">
        <v>0.43263699946157713</v>
      </c>
      <c r="F157" s="20">
        <v>0.71743327994728134</v>
      </c>
      <c r="G157" s="20">
        <v>0.11545691125896808</v>
      </c>
      <c r="H157" s="20">
        <v>0.38885100836279607</v>
      </c>
      <c r="I157" s="20">
        <v>0.4344493442922403</v>
      </c>
      <c r="J157" s="20">
        <v>0.54047458280332661</v>
      </c>
      <c r="K157" s="20">
        <v>0.88482576817745495</v>
      </c>
      <c r="L157" s="20">
        <v>0.13749827238421858</v>
      </c>
      <c r="M157" s="20">
        <v>0.25803585178581029</v>
      </c>
      <c r="N157" s="20">
        <v>0.34715391754501418</v>
      </c>
      <c r="O157" s="20">
        <v>0.36627935923288496</v>
      </c>
      <c r="P157" s="21">
        <v>0.61735348868447593</v>
      </c>
      <c r="Q157" s="47"/>
    </row>
    <row r="158" spans="1:17" x14ac:dyDescent="0.25">
      <c r="A158" s="18" t="s">
        <v>175</v>
      </c>
      <c r="B158" s="19">
        <v>0.27596162106014194</v>
      </c>
      <c r="C158" s="20">
        <v>0.40671254637784038</v>
      </c>
      <c r="D158" s="20">
        <v>0.42927300170983684</v>
      </c>
      <c r="E158" s="20">
        <v>0.57215321576281586</v>
      </c>
      <c r="F158" s="20">
        <v>0.80987352634940168</v>
      </c>
      <c r="G158" s="20">
        <v>0.19246417357667153</v>
      </c>
      <c r="H158" s="20">
        <v>0.46056527772445777</v>
      </c>
      <c r="I158" s="20">
        <v>0.59096037247165412</v>
      </c>
      <c r="J158" s="20">
        <v>0.75861356966558846</v>
      </c>
      <c r="K158" s="20">
        <v>0.89308670797405754</v>
      </c>
      <c r="L158" s="20">
        <v>0.28821523070468275</v>
      </c>
      <c r="M158" s="20">
        <v>0.41209673201809272</v>
      </c>
      <c r="N158" s="20">
        <v>0.41550747882373923</v>
      </c>
      <c r="O158" s="20">
        <v>0.49647981316088041</v>
      </c>
      <c r="P158" s="21">
        <v>0.70760625079035588</v>
      </c>
      <c r="Q158" s="47"/>
    </row>
    <row r="159" spans="1:17" x14ac:dyDescent="0.25">
      <c r="A159" s="18" t="s">
        <v>176</v>
      </c>
      <c r="B159" s="19">
        <v>1.4866806380860356E-3</v>
      </c>
      <c r="C159" s="20">
        <v>1.3998590455964203E-3</v>
      </c>
      <c r="D159" s="20">
        <v>1.8831692449069633E-3</v>
      </c>
      <c r="E159" s="20">
        <v>8.7398827107044077E-3</v>
      </c>
      <c r="F159" s="20">
        <v>0.16817012000732492</v>
      </c>
      <c r="G159" s="20">
        <v>1.3291465713032951E-3</v>
      </c>
      <c r="H159" s="20">
        <v>5.7313566307038008E-3</v>
      </c>
      <c r="I159" s="20">
        <v>1.1025301894452482E-2</v>
      </c>
      <c r="J159" s="20">
        <v>3.0666694151098645E-2</v>
      </c>
      <c r="K159" s="20">
        <v>0.32575790569023538</v>
      </c>
      <c r="L159" s="20">
        <v>1.6537493976345092E-3</v>
      </c>
      <c r="M159" s="20">
        <v>7.8285956682381673E-4</v>
      </c>
      <c r="N159" s="20">
        <v>1.2570839289713868E-3</v>
      </c>
      <c r="O159" s="20">
        <v>2.2542577276599956E-3</v>
      </c>
      <c r="P159" s="21">
        <v>9.548825893728409E-2</v>
      </c>
      <c r="Q159" s="47"/>
    </row>
    <row r="160" spans="1:17" x14ac:dyDescent="0.25">
      <c r="A160" s="18" t="s">
        <v>177</v>
      </c>
      <c r="B160" s="19">
        <v>9.7804190072934573E-4</v>
      </c>
      <c r="C160" s="20">
        <v>1.0729151186134904E-2</v>
      </c>
      <c r="D160" s="20">
        <v>4.7102619516509819E-2</v>
      </c>
      <c r="E160" s="20">
        <v>0.35601032228216373</v>
      </c>
      <c r="F160" s="20">
        <v>0.86886907253585144</v>
      </c>
      <c r="G160" s="20">
        <v>1.1619158412581532E-2</v>
      </c>
      <c r="H160" s="20">
        <v>0.1072558312743951</v>
      </c>
      <c r="I160" s="20">
        <v>0.42693601318191621</v>
      </c>
      <c r="J160" s="20">
        <v>0.79424630234010862</v>
      </c>
      <c r="K160" s="20">
        <v>0.97018134921224786</v>
      </c>
      <c r="L160" s="20">
        <v>1.4278724325315752E-3</v>
      </c>
      <c r="M160" s="20">
        <v>1.6147171251331743E-3</v>
      </c>
      <c r="N160" s="20">
        <v>1.878307424574201E-2</v>
      </c>
      <c r="O160" s="20">
        <v>0.12293779943521764</v>
      </c>
      <c r="P160" s="21">
        <v>0.68812979056400481</v>
      </c>
      <c r="Q160" s="47"/>
    </row>
    <row r="161" spans="1:17" x14ac:dyDescent="0.25">
      <c r="A161" s="18" t="s">
        <v>178</v>
      </c>
      <c r="B161" s="19">
        <v>2.3471595864406527E-3</v>
      </c>
      <c r="C161" s="20">
        <v>1.9331048477235015E-2</v>
      </c>
      <c r="D161" s="20">
        <v>0.10293368832481951</v>
      </c>
      <c r="E161" s="20">
        <v>0.27453863119257299</v>
      </c>
      <c r="F161" s="20">
        <v>0.68592423190503027</v>
      </c>
      <c r="G161" s="20">
        <v>8.372826775845825E-3</v>
      </c>
      <c r="H161" s="20">
        <v>6.2970978594741336E-2</v>
      </c>
      <c r="I161" s="20">
        <v>0.18152093572625252</v>
      </c>
      <c r="J161" s="20">
        <v>0.48976381602842667</v>
      </c>
      <c r="K161" s="20">
        <v>0.86935331782415692</v>
      </c>
      <c r="L161" s="20">
        <v>3.7268528049535853E-4</v>
      </c>
      <c r="M161" s="20">
        <v>1.4260144111073209E-2</v>
      </c>
      <c r="N161" s="20">
        <v>4.308395428182802E-2</v>
      </c>
      <c r="O161" s="20">
        <v>0.22143791950881569</v>
      </c>
      <c r="P161" s="21">
        <v>0.57104021541190075</v>
      </c>
      <c r="Q161" s="47"/>
    </row>
    <row r="162" spans="1:17" x14ac:dyDescent="0.25">
      <c r="A162" s="18" t="s">
        <v>179</v>
      </c>
      <c r="B162" s="19">
        <v>7.5079853487948326E-4</v>
      </c>
      <c r="C162" s="20">
        <v>2.1921744880166634E-2</v>
      </c>
      <c r="D162" s="20">
        <v>0.21497055219520989</v>
      </c>
      <c r="E162" s="20">
        <v>0.77977912078200362</v>
      </c>
      <c r="F162" s="20">
        <v>0.98335349956287244</v>
      </c>
      <c r="G162" s="20">
        <v>2.8431823572404685E-2</v>
      </c>
      <c r="H162" s="20">
        <v>0.37989303295465776</v>
      </c>
      <c r="I162" s="20">
        <v>0.83351738634380423</v>
      </c>
      <c r="J162" s="20">
        <v>0.96874274544710115</v>
      </c>
      <c r="K162" s="20">
        <v>0.9947940005068916</v>
      </c>
      <c r="L162" s="20">
        <v>1.0961130903901627E-3</v>
      </c>
      <c r="M162" s="20">
        <v>8.548243066255224E-3</v>
      </c>
      <c r="N162" s="20">
        <v>5.7759216067817698E-2</v>
      </c>
      <c r="O162" s="20">
        <v>0.44733708784040038</v>
      </c>
      <c r="P162" s="21">
        <v>0.94675187551388651</v>
      </c>
      <c r="Q162" s="47"/>
    </row>
    <row r="163" spans="1:17" x14ac:dyDescent="0.25">
      <c r="A163" s="18" t="s">
        <v>100</v>
      </c>
      <c r="B163" s="19">
        <v>0.12779971585101274</v>
      </c>
      <c r="C163" s="20">
        <v>0.23583305864201684</v>
      </c>
      <c r="D163" s="20">
        <v>0.37871025070642739</v>
      </c>
      <c r="E163" s="20">
        <v>0.64389608127355979</v>
      </c>
      <c r="F163" s="20">
        <v>0.89934028367564556</v>
      </c>
      <c r="G163" s="20">
        <v>0.12093616399623171</v>
      </c>
      <c r="H163" s="20">
        <v>0.48067443624987077</v>
      </c>
      <c r="I163" s="20">
        <v>0.65300507229938887</v>
      </c>
      <c r="J163" s="20">
        <v>0.85407759695633434</v>
      </c>
      <c r="K163" s="20">
        <v>0.96576641350831494</v>
      </c>
      <c r="L163" s="20">
        <v>0.12558837163759995</v>
      </c>
      <c r="M163" s="20">
        <v>0.20608878276933304</v>
      </c>
      <c r="N163" s="20">
        <v>0.31281459028887038</v>
      </c>
      <c r="O163" s="20">
        <v>0.48544866092258815</v>
      </c>
      <c r="P163" s="21">
        <v>0.80671155203187495</v>
      </c>
      <c r="Q163" s="47"/>
    </row>
    <row r="164" spans="1:17" x14ac:dyDescent="0.25">
      <c r="A164" s="18" t="s">
        <v>101</v>
      </c>
      <c r="B164" s="19">
        <v>0.13243046678694914</v>
      </c>
      <c r="C164" s="20">
        <v>0.1764494186894531</v>
      </c>
      <c r="D164" s="20">
        <v>0.16263218959961551</v>
      </c>
      <c r="E164" s="20">
        <v>0.11464014435459619</v>
      </c>
      <c r="F164" s="20">
        <v>9.4793099413145884E-2</v>
      </c>
      <c r="G164" s="20">
        <v>0.10048521158373884</v>
      </c>
      <c r="H164" s="20">
        <v>0.1248322644569978</v>
      </c>
      <c r="I164" s="20">
        <v>8.7353208830514895E-2</v>
      </c>
      <c r="J164" s="20">
        <v>8.4486036140687254E-2</v>
      </c>
      <c r="K164" s="20">
        <v>0.12117261317617652</v>
      </c>
      <c r="L164" s="20">
        <v>0.15359012829204566</v>
      </c>
      <c r="M164" s="20">
        <v>0.15181735111909644</v>
      </c>
      <c r="N164" s="20">
        <v>0.18349288357103985</v>
      </c>
      <c r="O164" s="20">
        <v>0.17332753116692975</v>
      </c>
      <c r="P164" s="21">
        <v>8.9990064561682223E-2</v>
      </c>
      <c r="Q164" s="47"/>
    </row>
    <row r="165" spans="1:17" x14ac:dyDescent="0.25">
      <c r="A165" s="18" t="s">
        <v>102</v>
      </c>
      <c r="B165" s="19">
        <v>0.21232510753713121</v>
      </c>
      <c r="C165" s="20">
        <v>0.30366954858795092</v>
      </c>
      <c r="D165" s="20">
        <v>0.36053790898981353</v>
      </c>
      <c r="E165" s="20">
        <v>0.36106601285908774</v>
      </c>
      <c r="F165" s="20">
        <v>0.1999098058193319</v>
      </c>
      <c r="G165" s="20">
        <v>0.15166294240467676</v>
      </c>
      <c r="H165" s="20">
        <v>0.27538517788517902</v>
      </c>
      <c r="I165" s="20">
        <v>0.28147807851462475</v>
      </c>
      <c r="J165" s="20">
        <v>0.21086092350058575</v>
      </c>
      <c r="K165" s="20">
        <v>0.12592417530583572</v>
      </c>
      <c r="L165" s="20">
        <v>0.22206156356917164</v>
      </c>
      <c r="M165" s="20">
        <v>0.29668888185968906</v>
      </c>
      <c r="N165" s="20">
        <v>0.35220261779154649</v>
      </c>
      <c r="O165" s="20">
        <v>0.41270868726555715</v>
      </c>
      <c r="P165" s="21">
        <v>0.31850830895135168</v>
      </c>
      <c r="Q165" s="47"/>
    </row>
    <row r="166" spans="1:17" x14ac:dyDescent="0.25">
      <c r="A166" s="18" t="s">
        <v>103</v>
      </c>
      <c r="B166" s="19">
        <v>9.5056120682141088E-2</v>
      </c>
      <c r="C166" s="20">
        <v>5.7101858716022726E-2</v>
      </c>
      <c r="D166" s="20">
        <v>2.060202125396169E-2</v>
      </c>
      <c r="E166" s="20">
        <v>1.3304954622084652E-2</v>
      </c>
      <c r="F166" s="20">
        <v>9.2953456196093621E-3</v>
      </c>
      <c r="G166" s="20">
        <v>3.3905023172897668E-2</v>
      </c>
      <c r="H166" s="20">
        <v>1.2090030468321782E-2</v>
      </c>
      <c r="I166" s="20">
        <v>1.2126670346217968E-2</v>
      </c>
      <c r="J166" s="20">
        <v>1.0088996373568143E-2</v>
      </c>
      <c r="K166" s="20">
        <v>9.386859219811276E-3</v>
      </c>
      <c r="L166" s="20">
        <v>0.12375481261646887</v>
      </c>
      <c r="M166" s="20">
        <v>5.9559551211134147E-2</v>
      </c>
      <c r="N166" s="20">
        <v>3.6206501496487804E-2</v>
      </c>
      <c r="O166" s="20">
        <v>1.8627598461801873E-2</v>
      </c>
      <c r="P166" s="21">
        <v>1.0724428511707318E-2</v>
      </c>
      <c r="Q166" s="47"/>
    </row>
    <row r="167" spans="1:17" x14ac:dyDescent="0.25">
      <c r="A167" s="18" t="s">
        <v>104</v>
      </c>
      <c r="B167" s="19">
        <v>2.269340133798398E-3</v>
      </c>
      <c r="C167" s="20">
        <v>1.6675028701063389E-2</v>
      </c>
      <c r="D167" s="20">
        <v>3.5736752889305341E-2</v>
      </c>
      <c r="E167" s="20">
        <v>7.4823372740523031E-2</v>
      </c>
      <c r="F167" s="20">
        <v>0.33492441080077034</v>
      </c>
      <c r="G167" s="20">
        <v>3.2919635002948431E-3</v>
      </c>
      <c r="H167" s="20">
        <v>3.7443548577430541E-2</v>
      </c>
      <c r="I167" s="20">
        <v>7.651307522513795E-2</v>
      </c>
      <c r="J167" s="20">
        <v>0.1517738771882913</v>
      </c>
      <c r="K167" s="20">
        <v>0.57014724753849177</v>
      </c>
      <c r="L167" s="20">
        <v>1.7864573455200997E-3</v>
      </c>
      <c r="M167" s="20">
        <v>5.9182018813141229E-3</v>
      </c>
      <c r="N167" s="20">
        <v>3.4754683802311628E-2</v>
      </c>
      <c r="O167" s="20">
        <v>4.5450929300877352E-2</v>
      </c>
      <c r="P167" s="21">
        <v>0.21612255438940975</v>
      </c>
      <c r="Q167" s="47"/>
    </row>
    <row r="168" spans="1:17" x14ac:dyDescent="0.25">
      <c r="A168" s="18" t="s">
        <v>105</v>
      </c>
      <c r="B168" s="19">
        <v>3.4319911856936312E-3</v>
      </c>
      <c r="C168" s="20">
        <v>7.6279562783589964E-3</v>
      </c>
      <c r="D168" s="20">
        <v>7.2326248560772924E-3</v>
      </c>
      <c r="E168" s="20">
        <v>8.0459456311223285E-3</v>
      </c>
      <c r="F168" s="20">
        <v>1.1029154781288962E-2</v>
      </c>
      <c r="G168" s="20">
        <v>1.0790365818782675E-2</v>
      </c>
      <c r="H168" s="20">
        <v>1.0504702532675962E-2</v>
      </c>
      <c r="I168" s="20">
        <v>8.0221138700960308E-3</v>
      </c>
      <c r="J168" s="20">
        <v>1.4002776864002201E-2</v>
      </c>
      <c r="K168" s="20">
        <v>1.1361698724091301E-2</v>
      </c>
      <c r="L168" s="20">
        <v>4.2895535325759076E-3</v>
      </c>
      <c r="M168" s="20">
        <v>4.5773822120473472E-3</v>
      </c>
      <c r="N168" s="20">
        <v>5.2286292239534507E-3</v>
      </c>
      <c r="O168" s="20">
        <v>5.608340020131909E-3</v>
      </c>
      <c r="P168" s="21">
        <v>9.7837763821857441E-3</v>
      </c>
      <c r="Q168" s="47"/>
    </row>
    <row r="169" spans="1:17" x14ac:dyDescent="0.25">
      <c r="A169" s="18" t="s">
        <v>180</v>
      </c>
      <c r="B169" s="19">
        <v>1.3447812820371406E-2</v>
      </c>
      <c r="C169" s="20">
        <v>1.2350839968612802E-2</v>
      </c>
      <c r="D169" s="20">
        <v>2.5458785106760716E-2</v>
      </c>
      <c r="E169" s="20">
        <v>1.5948777969159316E-2</v>
      </c>
      <c r="F169" s="20">
        <v>6.5797697081991765E-3</v>
      </c>
      <c r="G169" s="20">
        <v>1.3631171405593235E-2</v>
      </c>
      <c r="H169" s="20">
        <v>1.9887649051204475E-2</v>
      </c>
      <c r="I169" s="20">
        <v>5.2015524843593165E-3</v>
      </c>
      <c r="J169" s="20">
        <v>6.6262781852700035E-3</v>
      </c>
      <c r="K169" s="20">
        <v>3.9239795507293234E-3</v>
      </c>
      <c r="L169" s="20">
        <v>1.7914288600701739E-2</v>
      </c>
      <c r="M169" s="20">
        <v>9.9942452424858358E-3</v>
      </c>
      <c r="N169" s="20">
        <v>1.8140185555247591E-2</v>
      </c>
      <c r="O169" s="20">
        <v>2.4400105831284286E-2</v>
      </c>
      <c r="P169" s="21">
        <v>1.395011891324484E-2</v>
      </c>
      <c r="Q169" s="47"/>
    </row>
    <row r="170" spans="1:17" x14ac:dyDescent="0.25">
      <c r="A170" s="18" t="s">
        <v>181</v>
      </c>
      <c r="B170" s="19">
        <v>1.7378717790627258E-3</v>
      </c>
      <c r="C170" s="20">
        <v>6.0731796674942853E-3</v>
      </c>
      <c r="D170" s="20">
        <v>1.2332165696240566E-2</v>
      </c>
      <c r="E170" s="20">
        <v>2.5745381986114837E-2</v>
      </c>
      <c r="F170" s="20">
        <v>2.2870829831507591E-2</v>
      </c>
      <c r="G170" s="20">
        <v>8.7357475305971863E-3</v>
      </c>
      <c r="H170" s="20">
        <v>1.79121405964081E-2</v>
      </c>
      <c r="I170" s="20">
        <v>2.6056819405153857E-2</v>
      </c>
      <c r="J170" s="20">
        <v>2.1574052445929411E-2</v>
      </c>
      <c r="K170" s="20">
        <v>9.3400197749813479E-3</v>
      </c>
      <c r="L170" s="20">
        <v>6.1030443685013104E-4</v>
      </c>
      <c r="M170" s="20">
        <v>3.7559113772469713E-3</v>
      </c>
      <c r="N170" s="20">
        <v>6.539403772978839E-3</v>
      </c>
      <c r="O170" s="20">
        <v>1.4521112174593913E-2</v>
      </c>
      <c r="P170" s="21">
        <v>3.5694939025984314E-2</v>
      </c>
      <c r="Q170" s="47"/>
    </row>
    <row r="171" spans="1:17" x14ac:dyDescent="0.25">
      <c r="A171" s="18" t="s">
        <v>182</v>
      </c>
      <c r="B171" s="19">
        <v>0.55077975749101693</v>
      </c>
      <c r="C171" s="20">
        <v>0.75626493807635775</v>
      </c>
      <c r="D171" s="20">
        <v>0.8751470457674605</v>
      </c>
      <c r="E171" s="20">
        <v>0.95824281356986374</v>
      </c>
      <c r="F171" s="20">
        <v>0.994272962925837</v>
      </c>
      <c r="G171" s="20">
        <v>0.66389127889543831</v>
      </c>
      <c r="H171" s="20">
        <v>0.90087063246318877</v>
      </c>
      <c r="I171" s="20">
        <v>0.97303028882500986</v>
      </c>
      <c r="J171" s="20">
        <v>0.99380652389923874</v>
      </c>
      <c r="K171" s="20">
        <v>0.998052300249612</v>
      </c>
      <c r="L171" s="20">
        <v>0.52648004045309249</v>
      </c>
      <c r="M171" s="20">
        <v>0.71679211747312166</v>
      </c>
      <c r="N171" s="20">
        <v>0.82326989886750268</v>
      </c>
      <c r="O171" s="20">
        <v>0.90849888567037929</v>
      </c>
      <c r="P171" s="21">
        <v>0.98427741998270379</v>
      </c>
      <c r="Q171" s="47"/>
    </row>
    <row r="172" spans="1:17" x14ac:dyDescent="0.25">
      <c r="A172" s="18" t="s">
        <v>183</v>
      </c>
      <c r="B172" s="19">
        <v>4.0069113488135431E-2</v>
      </c>
      <c r="C172" s="20">
        <v>0.15938384449238582</v>
      </c>
      <c r="D172" s="20">
        <v>0.40957201002671972</v>
      </c>
      <c r="E172" s="20">
        <v>0.75147259828377866</v>
      </c>
      <c r="F172" s="20">
        <v>0.95046545684605055</v>
      </c>
      <c r="G172" s="20">
        <v>0.13058976819570053</v>
      </c>
      <c r="H172" s="20">
        <v>0.46825062158708791</v>
      </c>
      <c r="I172" s="20">
        <v>0.79276164909126356</v>
      </c>
      <c r="J172" s="20">
        <v>0.90603187415794639</v>
      </c>
      <c r="K172" s="20">
        <v>0.98113038795885121</v>
      </c>
      <c r="L172" s="20">
        <v>2.9443744587869507E-2</v>
      </c>
      <c r="M172" s="20">
        <v>9.7982351741492529E-2</v>
      </c>
      <c r="N172" s="20">
        <v>0.2770632600102817</v>
      </c>
      <c r="O172" s="20">
        <v>0.56222483998687722</v>
      </c>
      <c r="P172" s="21">
        <v>0.90906771387340035</v>
      </c>
      <c r="Q172" s="47"/>
    </row>
    <row r="173" spans="1:17" x14ac:dyDescent="0.25">
      <c r="A173" s="18" t="s">
        <v>106</v>
      </c>
      <c r="B173" s="19">
        <v>0.93382252459881787</v>
      </c>
      <c r="C173" s="20">
        <v>0.70385192902774862</v>
      </c>
      <c r="D173" s="20">
        <v>0.32300385006376142</v>
      </c>
      <c r="E173" s="20">
        <v>0.12870893498340916</v>
      </c>
      <c r="F173" s="20">
        <v>2.4577330829616165E-2</v>
      </c>
      <c r="G173" s="20">
        <v>0.76934534070440563</v>
      </c>
      <c r="H173" s="20">
        <v>0.28093146117463835</v>
      </c>
      <c r="I173" s="20">
        <v>9.6407819578307075E-2</v>
      </c>
      <c r="J173" s="20">
        <v>4.267494043204445E-2</v>
      </c>
      <c r="K173" s="20">
        <v>8.7279702170632786E-3</v>
      </c>
      <c r="L173" s="20">
        <v>0.94298351049925289</v>
      </c>
      <c r="M173" s="20">
        <v>0.83043511266504677</v>
      </c>
      <c r="N173" s="20">
        <v>0.48022440414594536</v>
      </c>
      <c r="O173" s="20">
        <v>0.21535805168064404</v>
      </c>
      <c r="P173" s="21">
        <v>5.6885321280821313E-2</v>
      </c>
      <c r="Q173" s="47"/>
    </row>
    <row r="174" spans="1:17" x14ac:dyDescent="0.25">
      <c r="A174" s="18" t="s">
        <v>107</v>
      </c>
      <c r="B174" s="19">
        <v>3.3535119253355781E-3</v>
      </c>
      <c r="C174" s="20">
        <v>3.1548546914686982E-3</v>
      </c>
      <c r="D174" s="20">
        <v>4.6707404454992664E-3</v>
      </c>
      <c r="E174" s="20">
        <v>8.0208069502444928E-4</v>
      </c>
      <c r="F174" s="22">
        <v>0</v>
      </c>
      <c r="G174" s="20">
        <v>3.3028062020035473E-3</v>
      </c>
      <c r="H174" s="20">
        <v>8.7665444566814178E-3</v>
      </c>
      <c r="I174" s="22">
        <v>0</v>
      </c>
      <c r="J174" s="22">
        <v>0</v>
      </c>
      <c r="K174" s="22">
        <v>0</v>
      </c>
      <c r="L174" s="20">
        <v>4.3124253419508348E-3</v>
      </c>
      <c r="M174" s="20">
        <v>4.1976332201647806E-3</v>
      </c>
      <c r="N174" s="20">
        <v>1.4724359650373376E-3</v>
      </c>
      <c r="O174" s="20">
        <v>2.2345064124515935E-3</v>
      </c>
      <c r="P174" s="23">
        <v>0</v>
      </c>
      <c r="Q174" s="47"/>
    </row>
    <row r="175" spans="1:17" x14ac:dyDescent="0.25">
      <c r="A175" s="18" t="s">
        <v>108</v>
      </c>
      <c r="B175" s="19">
        <v>5.8358311393250919E-3</v>
      </c>
      <c r="C175" s="20">
        <v>2.2645661537956277E-3</v>
      </c>
      <c r="D175" s="20">
        <v>6.6238809505510775E-3</v>
      </c>
      <c r="E175" s="20">
        <v>8.3321254929683147E-3</v>
      </c>
      <c r="F175" s="20">
        <v>3.1696967214267453E-4</v>
      </c>
      <c r="G175" s="20">
        <v>1.5315017327445135E-2</v>
      </c>
      <c r="H175" s="20">
        <v>7.9626073811200123E-3</v>
      </c>
      <c r="I175" s="20">
        <v>2.9403285601379931E-3</v>
      </c>
      <c r="J175" s="22">
        <v>0</v>
      </c>
      <c r="K175" s="22">
        <v>0</v>
      </c>
      <c r="L175" s="20">
        <v>2.2191188649025471E-3</v>
      </c>
      <c r="M175" s="20">
        <v>1.4766040841046248E-3</v>
      </c>
      <c r="N175" s="20">
        <v>4.9326617833659282E-3</v>
      </c>
      <c r="O175" s="20">
        <v>1.0551217067597473E-2</v>
      </c>
      <c r="P175" s="21">
        <v>2.713087724842246E-3</v>
      </c>
      <c r="Q175" s="47"/>
    </row>
    <row r="176" spans="1:17" x14ac:dyDescent="0.25">
      <c r="A176" s="18" t="s">
        <v>184</v>
      </c>
      <c r="B176" s="19">
        <v>4.4900618132610931E-3</v>
      </c>
      <c r="C176" s="20">
        <v>1.6017260678468231E-3</v>
      </c>
      <c r="D176" s="20">
        <v>2.0073668280427841E-3</v>
      </c>
      <c r="E176" s="20">
        <v>1.4181097679836141E-4</v>
      </c>
      <c r="F176" s="20">
        <v>3.4064722156972754E-4</v>
      </c>
      <c r="G176" s="20">
        <v>1.5891148772101567E-3</v>
      </c>
      <c r="H176" s="20">
        <v>1.0333060337196691E-3</v>
      </c>
      <c r="I176" s="22">
        <v>0</v>
      </c>
      <c r="J176" s="22">
        <v>0</v>
      </c>
      <c r="K176" s="22">
        <v>0</v>
      </c>
      <c r="L176" s="20">
        <v>4.406884644780903E-3</v>
      </c>
      <c r="M176" s="20">
        <v>2.7001088444441289E-3</v>
      </c>
      <c r="N176" s="20">
        <v>2.2104159681525632E-3</v>
      </c>
      <c r="O176" s="20">
        <v>1.376723792194766E-3</v>
      </c>
      <c r="P176" s="21">
        <v>5.0338278418322511E-4</v>
      </c>
      <c r="Q176" s="47"/>
    </row>
    <row r="177" spans="1:17" x14ac:dyDescent="0.25">
      <c r="A177" s="18" t="s">
        <v>185</v>
      </c>
      <c r="B177" s="24">
        <v>0</v>
      </c>
      <c r="C177" s="20">
        <v>1.5429629352550563E-3</v>
      </c>
      <c r="D177" s="20">
        <v>5.896474531641091E-3</v>
      </c>
      <c r="E177" s="20">
        <v>7.8718696854684512E-3</v>
      </c>
      <c r="F177" s="20">
        <v>3.2259956710159066E-3</v>
      </c>
      <c r="G177" s="22">
        <v>0</v>
      </c>
      <c r="H177" s="20">
        <v>7.9708193949178385E-3</v>
      </c>
      <c r="I177" s="20">
        <v>1.4635973437946512E-2</v>
      </c>
      <c r="J177" s="20">
        <v>3.0044242744121218E-3</v>
      </c>
      <c r="K177" s="20">
        <v>4.1126319342481869E-3</v>
      </c>
      <c r="L177" s="22">
        <v>0</v>
      </c>
      <c r="M177" s="20">
        <v>7.0638391287805883E-4</v>
      </c>
      <c r="N177" s="20">
        <v>4.9156172613479309E-3</v>
      </c>
      <c r="O177" s="20">
        <v>5.9821756678196088E-3</v>
      </c>
      <c r="P177" s="21">
        <v>2.365729301286514E-3</v>
      </c>
      <c r="Q177" s="47"/>
    </row>
    <row r="178" spans="1:17" x14ac:dyDescent="0.25">
      <c r="A178" s="18" t="s">
        <v>109</v>
      </c>
      <c r="B178" s="19">
        <v>5.9943035221431509E-4</v>
      </c>
      <c r="C178" s="20">
        <v>8.5985742588454693E-4</v>
      </c>
      <c r="D178" s="20">
        <v>1.3195207364944568E-3</v>
      </c>
      <c r="E178" s="20">
        <v>8.7845839716555656E-4</v>
      </c>
      <c r="F178" s="20">
        <v>1.8132326861827969E-3</v>
      </c>
      <c r="G178" s="22">
        <v>0</v>
      </c>
      <c r="H178" s="20">
        <v>3.5406782025000963E-3</v>
      </c>
      <c r="I178" s="22">
        <v>0</v>
      </c>
      <c r="J178" s="20">
        <v>3.242642348645004E-4</v>
      </c>
      <c r="K178" s="20">
        <v>3.9439862701553417E-3</v>
      </c>
      <c r="L178" s="22">
        <v>0</v>
      </c>
      <c r="M178" s="20">
        <v>8.418455227805204E-4</v>
      </c>
      <c r="N178" s="20">
        <v>1.9704563333076222E-3</v>
      </c>
      <c r="O178" s="20">
        <v>9.3987169307533768E-4</v>
      </c>
      <c r="P178" s="21">
        <v>7.8582970564358234E-4</v>
      </c>
      <c r="Q178" s="47"/>
    </row>
    <row r="179" spans="1:17" x14ac:dyDescent="0.25">
      <c r="A179" s="18" t="s">
        <v>110</v>
      </c>
      <c r="B179" s="24">
        <v>0</v>
      </c>
      <c r="C179" s="20">
        <v>1.7962726952512431E-3</v>
      </c>
      <c r="D179" s="20">
        <v>1.5278225317501651E-2</v>
      </c>
      <c r="E179" s="20">
        <v>8.971378477347336E-2</v>
      </c>
      <c r="F179" s="20">
        <v>0.45977849092075718</v>
      </c>
      <c r="G179" s="22">
        <v>0</v>
      </c>
      <c r="H179" s="20">
        <v>2.0968229096138675E-2</v>
      </c>
      <c r="I179" s="20">
        <v>0.10923489904563835</v>
      </c>
      <c r="J179" s="20">
        <v>0.22873790503336969</v>
      </c>
      <c r="K179" s="20">
        <v>0.71262661991750498</v>
      </c>
      <c r="L179" s="22">
        <v>0</v>
      </c>
      <c r="M179" s="22">
        <v>0</v>
      </c>
      <c r="N179" s="20">
        <v>8.84220140882634E-3</v>
      </c>
      <c r="O179" s="20">
        <v>2.8960785507254002E-2</v>
      </c>
      <c r="P179" s="21">
        <v>0.31358746835218931</v>
      </c>
      <c r="Q179" s="47"/>
    </row>
    <row r="180" spans="1:17" x14ac:dyDescent="0.25">
      <c r="A180" s="18" t="s">
        <v>111</v>
      </c>
      <c r="B180" s="19">
        <v>4.9855014217592003E-2</v>
      </c>
      <c r="C180" s="20">
        <v>0.27874728314843955</v>
      </c>
      <c r="D180" s="20">
        <v>0.62262409227090743</v>
      </c>
      <c r="E180" s="20">
        <v>0.72382605057718918</v>
      </c>
      <c r="F180" s="20">
        <v>0.45108057223572195</v>
      </c>
      <c r="G180" s="20">
        <v>0.20337119054584091</v>
      </c>
      <c r="H180" s="20">
        <v>0.6370092605377724</v>
      </c>
      <c r="I180" s="20">
        <v>0.71765768432679256</v>
      </c>
      <c r="J180" s="20">
        <v>0.62033986904735627</v>
      </c>
      <c r="K180" s="20">
        <v>0.23332570227388841</v>
      </c>
      <c r="L180" s="20">
        <v>4.4583116393783845E-2</v>
      </c>
      <c r="M180" s="20">
        <v>0.15441841707985723</v>
      </c>
      <c r="N180" s="20">
        <v>0.48395759779076347</v>
      </c>
      <c r="O180" s="20">
        <v>0.71723844701527162</v>
      </c>
      <c r="P180" s="21">
        <v>0.58417065799416479</v>
      </c>
      <c r="Q180" s="47"/>
    </row>
    <row r="181" spans="1:17" x14ac:dyDescent="0.25">
      <c r="A181" s="18" t="s">
        <v>112</v>
      </c>
      <c r="B181" s="19">
        <v>1.1101823671524848E-3</v>
      </c>
      <c r="C181" s="20">
        <v>4.2376237422168317E-3</v>
      </c>
      <c r="D181" s="20">
        <v>1.7824632217719329E-2</v>
      </c>
      <c r="E181" s="20">
        <v>3.8713565238073719E-2</v>
      </c>
      <c r="F181" s="20">
        <v>5.6664077782384907E-2</v>
      </c>
      <c r="G181" s="20">
        <v>6.0995477913842397E-3</v>
      </c>
      <c r="H181" s="20">
        <v>2.6999813184533525E-2</v>
      </c>
      <c r="I181" s="20">
        <v>5.8644983036668263E-2</v>
      </c>
      <c r="J181" s="20">
        <v>0.10270262064096261</v>
      </c>
      <c r="K181" s="20">
        <v>3.2215744420881709E-2</v>
      </c>
      <c r="L181" s="20">
        <v>1.1744198070361312E-3</v>
      </c>
      <c r="M181" s="20">
        <v>3.0985001378203056E-3</v>
      </c>
      <c r="N181" s="20">
        <v>1.0257100190886886E-2</v>
      </c>
      <c r="O181" s="20">
        <v>1.7030640242077198E-2</v>
      </c>
      <c r="P181" s="21">
        <v>3.8988522856869497E-2</v>
      </c>
      <c r="Q181" s="47"/>
    </row>
    <row r="182" spans="1:17" x14ac:dyDescent="0.25">
      <c r="A182" s="18" t="s">
        <v>113</v>
      </c>
      <c r="B182" s="19">
        <v>9.3344358630126378E-4</v>
      </c>
      <c r="C182" s="20">
        <v>1.9429241120916612E-3</v>
      </c>
      <c r="D182" s="20">
        <v>7.5121663788142268E-4</v>
      </c>
      <c r="E182" s="20">
        <v>1.0113191804279878E-3</v>
      </c>
      <c r="F182" s="20">
        <v>2.2026829806093056E-3</v>
      </c>
      <c r="G182" s="20">
        <v>9.7698255171044788E-4</v>
      </c>
      <c r="H182" s="20">
        <v>4.8172805379787138E-3</v>
      </c>
      <c r="I182" s="20">
        <v>4.7831201450990505E-4</v>
      </c>
      <c r="J182" s="20">
        <v>2.2159763369902679E-3</v>
      </c>
      <c r="K182" s="20">
        <v>5.047344966258153E-3</v>
      </c>
      <c r="L182" s="20">
        <v>3.2052444829263954E-4</v>
      </c>
      <c r="M182" s="20">
        <v>2.1253945329040859E-3</v>
      </c>
      <c r="N182" s="20">
        <v>1.2171091523670299E-3</v>
      </c>
      <c r="O182" s="20">
        <v>3.2758092161516245E-4</v>
      </c>
      <c r="P182" s="23">
        <v>0</v>
      </c>
      <c r="Q182" s="47"/>
    </row>
    <row r="183" spans="1:17" x14ac:dyDescent="0.25">
      <c r="A183" s="18" t="s">
        <v>114</v>
      </c>
      <c r="B183" s="19">
        <v>4.9413648825945332E-3</v>
      </c>
      <c r="C183" s="22">
        <v>0</v>
      </c>
      <c r="D183" s="20">
        <v>3.3200692894252474E-3</v>
      </c>
      <c r="E183" s="20">
        <v>1.7878718252012627E-3</v>
      </c>
      <c r="F183" s="20">
        <v>1.0680179002847143E-3</v>
      </c>
      <c r="G183" s="20">
        <v>1.3120828933688106E-3</v>
      </c>
      <c r="H183" s="20">
        <v>8.4023159293858517E-3</v>
      </c>
      <c r="I183" s="20">
        <v>8.7424616466539001E-4</v>
      </c>
      <c r="J183" s="20">
        <v>2.1768761930239799E-3</v>
      </c>
      <c r="K183" s="20">
        <v>1.2961305414730966E-3</v>
      </c>
      <c r="L183" s="20">
        <v>5.8225148263637153E-3</v>
      </c>
      <c r="M183" s="20">
        <v>1.0049101194122224E-3</v>
      </c>
      <c r="N183" s="20">
        <v>1.0321753081773881E-3</v>
      </c>
      <c r="O183" s="20">
        <v>2.1699058513624083E-3</v>
      </c>
      <c r="P183" s="23">
        <v>0</v>
      </c>
      <c r="Q183" s="47"/>
    </row>
    <row r="184" spans="1:17" x14ac:dyDescent="0.25">
      <c r="A184" s="18" t="s">
        <v>186</v>
      </c>
      <c r="B184" s="19">
        <v>0.17416151512666123</v>
      </c>
      <c r="C184" s="20">
        <v>5.4232322279715375E-2</v>
      </c>
      <c r="D184" s="20">
        <v>1.1829029148588181E-2</v>
      </c>
      <c r="E184" s="20">
        <v>1.8798972054780451E-3</v>
      </c>
      <c r="F184" s="20">
        <v>5.4247238598300923E-4</v>
      </c>
      <c r="G184" s="20">
        <v>3.4285732180792033E-2</v>
      </c>
      <c r="H184" s="20">
        <v>7.2679002303392562E-3</v>
      </c>
      <c r="I184" s="20">
        <v>3.3654056276126807E-3</v>
      </c>
      <c r="J184" s="22">
        <v>0</v>
      </c>
      <c r="K184" s="20">
        <v>1.8129396667508851E-3</v>
      </c>
      <c r="L184" s="20">
        <v>0.20826324593672227</v>
      </c>
      <c r="M184" s="20">
        <v>8.8038173544484247E-2</v>
      </c>
      <c r="N184" s="20">
        <v>2.8083517764850852E-2</v>
      </c>
      <c r="O184" s="20">
        <v>6.8946174323624779E-3</v>
      </c>
      <c r="P184" s="23">
        <v>0</v>
      </c>
      <c r="Q184" s="47"/>
    </row>
    <row r="185" spans="1:17" x14ac:dyDescent="0.25">
      <c r="A185" s="18" t="s">
        <v>187</v>
      </c>
      <c r="B185" s="19">
        <v>0.15525897592332399</v>
      </c>
      <c r="C185" s="20">
        <v>3.964327000153009E-2</v>
      </c>
      <c r="D185" s="20">
        <v>1.0004069186774709E-2</v>
      </c>
      <c r="E185" s="20">
        <v>1.210288587099057E-3</v>
      </c>
      <c r="F185" s="22">
        <v>0</v>
      </c>
      <c r="G185" s="20">
        <v>6.5216307259624115E-2</v>
      </c>
      <c r="H185" s="20">
        <v>7.6900559311180892E-3</v>
      </c>
      <c r="I185" s="20">
        <v>1.0813828529089961E-3</v>
      </c>
      <c r="J185" s="22">
        <v>0</v>
      </c>
      <c r="K185" s="22">
        <v>0</v>
      </c>
      <c r="L185" s="20">
        <v>0.17556113999853976</v>
      </c>
      <c r="M185" s="20">
        <v>6.3005488832707193E-2</v>
      </c>
      <c r="N185" s="20">
        <v>2.1784434296178143E-2</v>
      </c>
      <c r="O185" s="20">
        <v>4.6128718688158016E-3</v>
      </c>
      <c r="P185" s="21">
        <v>1.7911581381268031E-4</v>
      </c>
      <c r="Q185" s="47"/>
    </row>
    <row r="186" spans="1:17" x14ac:dyDescent="0.25">
      <c r="A186" s="18" t="s">
        <v>115</v>
      </c>
      <c r="B186" s="19">
        <v>3.4475739149942952E-2</v>
      </c>
      <c r="C186" s="20">
        <v>5.0342416658516048E-3</v>
      </c>
      <c r="D186" s="20">
        <v>2.4364811906273471E-3</v>
      </c>
      <c r="E186" s="20">
        <v>2.6847343042875988E-3</v>
      </c>
      <c r="F186" s="20">
        <v>1.7499173970183454E-3</v>
      </c>
      <c r="G186" s="20">
        <v>4.9642205853645149E-2</v>
      </c>
      <c r="H186" s="20">
        <v>4.9811984664367244E-3</v>
      </c>
      <c r="I186" s="20">
        <v>1.8072710697963597E-3</v>
      </c>
      <c r="J186" s="20">
        <v>1.6987405268414255E-3</v>
      </c>
      <c r="K186" s="20">
        <v>2.9423400498911497E-3</v>
      </c>
      <c r="L186" s="20">
        <v>2.3358008206641603E-2</v>
      </c>
      <c r="M186" s="20">
        <v>8.496911384972149E-3</v>
      </c>
      <c r="N186" s="20">
        <v>2.3038212666418451E-3</v>
      </c>
      <c r="O186" s="20">
        <v>3.9594541165775951E-3</v>
      </c>
      <c r="P186" s="21">
        <v>5.0052710352475622E-4</v>
      </c>
      <c r="Q186" s="47"/>
    </row>
    <row r="187" spans="1:17" x14ac:dyDescent="0.25">
      <c r="A187" s="18" t="s">
        <v>116</v>
      </c>
      <c r="B187" s="19">
        <v>0.18808066636609627</v>
      </c>
      <c r="C187" s="20">
        <v>2.8264446984616533E-2</v>
      </c>
      <c r="D187" s="20">
        <v>7.5299823961215819E-3</v>
      </c>
      <c r="E187" s="22">
        <v>0</v>
      </c>
      <c r="F187" s="20">
        <v>1.4914658869946809E-4</v>
      </c>
      <c r="G187" s="20">
        <v>5.6653063210603899E-2</v>
      </c>
      <c r="H187" s="20">
        <v>6.0452506564911664E-3</v>
      </c>
      <c r="I187" s="22">
        <v>0</v>
      </c>
      <c r="J187" s="20">
        <v>4.7733038506056399E-4</v>
      </c>
      <c r="K187" s="22">
        <v>0</v>
      </c>
      <c r="L187" s="20">
        <v>0.23028436296687549</v>
      </c>
      <c r="M187" s="20">
        <v>5.0452457480584884E-2</v>
      </c>
      <c r="N187" s="20">
        <v>1.1760088442856614E-2</v>
      </c>
      <c r="O187" s="20">
        <v>3.9194921532489883E-3</v>
      </c>
      <c r="P187" s="23">
        <v>0</v>
      </c>
      <c r="Q187" s="47"/>
    </row>
    <row r="188" spans="1:17" x14ac:dyDescent="0.25">
      <c r="A188" s="18" t="s">
        <v>117</v>
      </c>
      <c r="B188" s="19">
        <v>2.3475991427693417E-2</v>
      </c>
      <c r="C188" s="20">
        <v>1.2776442609348262E-2</v>
      </c>
      <c r="D188" s="20">
        <v>6.1227552750862122E-3</v>
      </c>
      <c r="E188" s="20">
        <v>4.6278836531757775E-3</v>
      </c>
      <c r="F188" s="20">
        <v>1.1054285278563518E-3</v>
      </c>
      <c r="G188" s="20">
        <v>1.1832049798157362E-2</v>
      </c>
      <c r="H188" s="20">
        <v>2.5662253367627944E-3</v>
      </c>
      <c r="I188" s="20">
        <v>7.8804174160367352E-3</v>
      </c>
      <c r="J188" s="20">
        <v>1.1413211887052049E-3</v>
      </c>
      <c r="K188" s="20">
        <v>6.4942489848504017E-4</v>
      </c>
      <c r="L188" s="20">
        <v>2.726263289182676E-2</v>
      </c>
      <c r="M188" s="20">
        <v>1.3594305131029707E-2</v>
      </c>
      <c r="N188" s="20">
        <v>1.0737730395572281E-2</v>
      </c>
      <c r="O188" s="20">
        <v>5.3457380203698205E-3</v>
      </c>
      <c r="P188" s="21">
        <v>1.9526526080186283E-3</v>
      </c>
      <c r="Q188" s="47"/>
    </row>
    <row r="189" spans="1:17" x14ac:dyDescent="0.25">
      <c r="A189" s="18" t="s">
        <v>118</v>
      </c>
      <c r="B189" s="24">
        <v>0</v>
      </c>
      <c r="C189" s="20">
        <v>8.3762101310263213E-4</v>
      </c>
      <c r="D189" s="22">
        <v>0</v>
      </c>
      <c r="E189" s="20">
        <v>3.5009214374856798E-3</v>
      </c>
      <c r="F189" s="20">
        <v>3.0407635455223657E-3</v>
      </c>
      <c r="G189" s="22">
        <v>0</v>
      </c>
      <c r="H189" s="20">
        <v>1.2297557063405933E-3</v>
      </c>
      <c r="I189" s="20">
        <v>3.1989096395548386E-3</v>
      </c>
      <c r="J189" s="20">
        <v>2.2096679894102007E-3</v>
      </c>
      <c r="K189" s="22">
        <v>0</v>
      </c>
      <c r="L189" s="22">
        <v>0</v>
      </c>
      <c r="M189" s="20">
        <v>1.2540231187008252E-3</v>
      </c>
      <c r="N189" s="22">
        <v>0</v>
      </c>
      <c r="O189" s="20">
        <v>2.5657619973613546E-4</v>
      </c>
      <c r="P189" s="21">
        <v>6.1369645258342945E-3</v>
      </c>
      <c r="Q189" s="47"/>
    </row>
    <row r="190" spans="1:17" x14ac:dyDescent="0.25">
      <c r="A190" s="18" t="s">
        <v>188</v>
      </c>
      <c r="B190" s="19">
        <v>0.36341059098945161</v>
      </c>
      <c r="C190" s="20">
        <v>0.82225766598301375</v>
      </c>
      <c r="D190" s="20">
        <v>0.92266416388579464</v>
      </c>
      <c r="E190" s="20">
        <v>0.89102088072695851</v>
      </c>
      <c r="F190" s="20">
        <v>0.83266072536883984</v>
      </c>
      <c r="G190" s="20">
        <v>0.64049280775185746</v>
      </c>
      <c r="H190" s="20">
        <v>0.87809672375214332</v>
      </c>
      <c r="I190" s="20">
        <v>0.84706630012907691</v>
      </c>
      <c r="J190" s="20">
        <v>0.81945534039742396</v>
      </c>
      <c r="K190" s="20">
        <v>0.80194978050396526</v>
      </c>
      <c r="L190" s="20">
        <v>0.31162085841191128</v>
      </c>
      <c r="M190" s="20">
        <v>0.73809722358671459</v>
      </c>
      <c r="N190" s="20">
        <v>0.89153518629561634</v>
      </c>
      <c r="O190" s="20">
        <v>0.93072540853330388</v>
      </c>
      <c r="P190" s="21">
        <v>0.88860715798930123</v>
      </c>
      <c r="Q190" s="47"/>
    </row>
    <row r="191" spans="1:17" x14ac:dyDescent="0.25">
      <c r="A191" s="18" t="s">
        <v>119</v>
      </c>
      <c r="B191" s="19">
        <v>5.1746772175022219E-3</v>
      </c>
      <c r="C191" s="20">
        <v>7.4718663506934948E-3</v>
      </c>
      <c r="D191" s="20">
        <v>4.6568804239906789E-3</v>
      </c>
      <c r="E191" s="20">
        <v>5.7384973258582063E-3</v>
      </c>
      <c r="F191" s="20">
        <v>3.3919304488997564E-3</v>
      </c>
      <c r="G191" s="20">
        <v>1.0729607936038946E-3</v>
      </c>
      <c r="H191" s="20">
        <v>8.4020008256514532E-3</v>
      </c>
      <c r="I191" s="20">
        <v>6.2570672817940558E-3</v>
      </c>
      <c r="J191" s="20">
        <v>4.0642107495156765E-3</v>
      </c>
      <c r="K191" s="20">
        <v>1.2512623368740037E-3</v>
      </c>
      <c r="L191" s="20">
        <v>6.3512858455761099E-3</v>
      </c>
      <c r="M191" s="20">
        <v>7.798583670559806E-3</v>
      </c>
      <c r="N191" s="20">
        <v>6.234684895995578E-3</v>
      </c>
      <c r="O191" s="20">
        <v>4.1570487315497262E-3</v>
      </c>
      <c r="P191" s="21">
        <v>4.5299072125711878E-3</v>
      </c>
      <c r="Q191" s="47"/>
    </row>
    <row r="192" spans="1:17" x14ac:dyDescent="0.25">
      <c r="A192" s="18" t="s">
        <v>120</v>
      </c>
      <c r="B192" s="24">
        <v>0</v>
      </c>
      <c r="C192" s="20">
        <v>7.2250627158076312E-4</v>
      </c>
      <c r="D192" s="20">
        <v>2.622038447908734E-4</v>
      </c>
      <c r="E192" s="20">
        <v>2.9200790948840064E-3</v>
      </c>
      <c r="F192" s="20">
        <v>6.723830979432392E-3</v>
      </c>
      <c r="G192" s="22">
        <v>0</v>
      </c>
      <c r="H192" s="20">
        <v>4.6317930948908915E-3</v>
      </c>
      <c r="I192" s="20">
        <v>4.876895199294076E-3</v>
      </c>
      <c r="J192" s="20">
        <v>4.6304657070322533E-3</v>
      </c>
      <c r="K192" s="20">
        <v>7.4544717819307734E-3</v>
      </c>
      <c r="L192" s="22">
        <v>0</v>
      </c>
      <c r="M192" s="22">
        <v>0</v>
      </c>
      <c r="N192" s="20">
        <v>9.8776672478406019E-4</v>
      </c>
      <c r="O192" s="20">
        <v>3.4835690254992929E-4</v>
      </c>
      <c r="P192" s="21">
        <v>4.7664505266324479E-3</v>
      </c>
      <c r="Q192" s="47"/>
    </row>
    <row r="193" spans="1:17" x14ac:dyDescent="0.25">
      <c r="A193" s="18" t="s">
        <v>189</v>
      </c>
      <c r="B193" s="19">
        <v>1.8275826433039257E-3</v>
      </c>
      <c r="C193" s="20">
        <v>3.3054941697923386E-3</v>
      </c>
      <c r="D193" s="20">
        <v>2.6536653599794585E-3</v>
      </c>
      <c r="E193" s="20">
        <v>4.7315496865137875E-3</v>
      </c>
      <c r="F193" s="20">
        <v>1.2432578641012899E-2</v>
      </c>
      <c r="G193" s="20">
        <v>5.1365000080917742E-3</v>
      </c>
      <c r="H193" s="20">
        <v>5.1876819595036454E-3</v>
      </c>
      <c r="I193" s="20">
        <v>6.158317343615459E-3</v>
      </c>
      <c r="J193" s="20">
        <v>1.0718266451627389E-2</v>
      </c>
      <c r="K193" s="20">
        <v>1.7330020619798599E-2</v>
      </c>
      <c r="L193" s="20">
        <v>8.795359197035416E-4</v>
      </c>
      <c r="M193" s="20">
        <v>5.4877282080171847E-4</v>
      </c>
      <c r="N193" s="20">
        <v>5.2368165363202339E-3</v>
      </c>
      <c r="O193" s="20">
        <v>1.411434343675706E-3</v>
      </c>
      <c r="P193" s="21">
        <v>8.1921929236943199E-3</v>
      </c>
      <c r="Q193" s="47"/>
    </row>
    <row r="194" spans="1:17" x14ac:dyDescent="0.25">
      <c r="A194" s="18" t="s">
        <v>121</v>
      </c>
      <c r="B194" s="19">
        <v>5.958713566064114E-3</v>
      </c>
      <c r="C194" s="20">
        <v>8.0820942959427232E-3</v>
      </c>
      <c r="D194" s="20">
        <v>1.2283215881184721E-2</v>
      </c>
      <c r="E194" s="20">
        <v>2.4930598239551786E-2</v>
      </c>
      <c r="F194" s="20">
        <v>1.368065323495982E-2</v>
      </c>
      <c r="G194" s="20">
        <v>3.0328893829645851E-2</v>
      </c>
      <c r="H194" s="20">
        <v>1.784433775799299E-2</v>
      </c>
      <c r="I194" s="20">
        <v>2.2044152422840409E-2</v>
      </c>
      <c r="J194" s="20">
        <v>1.7795708067360229E-2</v>
      </c>
      <c r="K194" s="20">
        <v>6.0533990987051743E-3</v>
      </c>
      <c r="L194" s="20">
        <v>1.2277373562746409E-3</v>
      </c>
      <c r="M194" s="20">
        <v>6.7226843152015433E-3</v>
      </c>
      <c r="N194" s="20">
        <v>7.8514926847519789E-3</v>
      </c>
      <c r="O194" s="20">
        <v>1.2610593483350996E-2</v>
      </c>
      <c r="P194" s="21">
        <v>2.3299645924263222E-2</v>
      </c>
      <c r="Q194" s="47"/>
    </row>
    <row r="195" spans="1:17" x14ac:dyDescent="0.25">
      <c r="A195" s="18" t="s">
        <v>122</v>
      </c>
      <c r="B195" s="19">
        <v>1.7316319991276315E-3</v>
      </c>
      <c r="C195" s="20">
        <v>2.5294942661315293E-3</v>
      </c>
      <c r="D195" s="20">
        <v>4.6172890692109904E-3</v>
      </c>
      <c r="E195" s="20">
        <v>1.3513544268992058E-2</v>
      </c>
      <c r="F195" s="20">
        <v>4.5925428307813418E-2</v>
      </c>
      <c r="G195" s="20">
        <v>4.5141581313480937E-3</v>
      </c>
      <c r="H195" s="20">
        <v>1.4424926201467896E-2</v>
      </c>
      <c r="I195" s="20">
        <v>2.1975745812090722E-2</v>
      </c>
      <c r="J195" s="20">
        <v>3.8842602890619138E-2</v>
      </c>
      <c r="K195" s="20">
        <v>5.7367485917756998E-2</v>
      </c>
      <c r="L195" s="22">
        <v>0</v>
      </c>
      <c r="M195" s="20">
        <v>1.2780163867115051E-3</v>
      </c>
      <c r="N195" s="20">
        <v>4.895214582969128E-3</v>
      </c>
      <c r="O195" s="20">
        <v>4.9087126899278683E-3</v>
      </c>
      <c r="P195" s="21">
        <v>2.7891798328162066E-2</v>
      </c>
      <c r="Q195" s="47"/>
    </row>
    <row r="196" spans="1:17" x14ac:dyDescent="0.25">
      <c r="A196" s="18" t="s">
        <v>190</v>
      </c>
      <c r="B196" s="19">
        <v>2.940838704870094E-3</v>
      </c>
      <c r="C196" s="20">
        <v>1.0820233555457874E-2</v>
      </c>
      <c r="D196" s="20">
        <v>1.1620195048426278E-2</v>
      </c>
      <c r="E196" s="20">
        <v>4.0310923433880229E-2</v>
      </c>
      <c r="F196" s="20">
        <v>7.5016680724878104E-2</v>
      </c>
      <c r="G196" s="20">
        <v>4.832677845211031E-3</v>
      </c>
      <c r="H196" s="20">
        <v>3.1927755497978466E-2</v>
      </c>
      <c r="I196" s="20">
        <v>7.3413889040712929E-2</v>
      </c>
      <c r="J196" s="20">
        <v>9.5774725347824219E-2</v>
      </c>
      <c r="K196" s="20">
        <v>9.5487364702127514E-2</v>
      </c>
      <c r="L196" s="20">
        <v>1.9543333075388112E-3</v>
      </c>
      <c r="M196" s="20">
        <v>1.2387529894703996E-2</v>
      </c>
      <c r="N196" s="20">
        <v>5.9068872194715863E-3</v>
      </c>
      <c r="O196" s="20">
        <v>1.8679789673167409E-2</v>
      </c>
      <c r="P196" s="21">
        <v>3.2507597324377871E-2</v>
      </c>
      <c r="Q196" s="47"/>
    </row>
    <row r="197" spans="1:17" x14ac:dyDescent="0.25">
      <c r="A197" s="18" t="s">
        <v>123</v>
      </c>
      <c r="B197" s="19">
        <v>3.8561712003368623E-2</v>
      </c>
      <c r="C197" s="20">
        <v>4.0223005532233139E-3</v>
      </c>
      <c r="D197" s="22">
        <v>0</v>
      </c>
      <c r="E197" s="20">
        <v>1.1423302106333749E-3</v>
      </c>
      <c r="F197" s="20">
        <v>2.5124259487984413E-3</v>
      </c>
      <c r="G197" s="20">
        <v>9.4680560444050044E-2</v>
      </c>
      <c r="H197" s="20">
        <v>1.3020786534970841E-3</v>
      </c>
      <c r="I197" s="22">
        <v>0</v>
      </c>
      <c r="J197" s="20">
        <v>1.0147441055556828E-3</v>
      </c>
      <c r="K197" s="20">
        <v>6.4053798822418647E-3</v>
      </c>
      <c r="L197" s="20">
        <v>7.4143443320259621E-3</v>
      </c>
      <c r="M197" s="20">
        <v>7.3209197134154321E-3</v>
      </c>
      <c r="N197" s="20">
        <v>1.6501835858131798E-3</v>
      </c>
      <c r="O197" s="22">
        <v>0</v>
      </c>
      <c r="P197" s="21">
        <v>1.4359897198073064E-3</v>
      </c>
      <c r="Q197" s="47"/>
    </row>
    <row r="198" spans="1:17" x14ac:dyDescent="0.25">
      <c r="A198" s="18" t="s">
        <v>124</v>
      </c>
      <c r="B198" s="19">
        <v>8.6472850664997311E-2</v>
      </c>
      <c r="C198" s="20">
        <v>3.6835131025293108E-2</v>
      </c>
      <c r="D198" s="20">
        <v>1.8647492271952903E-2</v>
      </c>
      <c r="E198" s="20">
        <v>7.9122308862640944E-3</v>
      </c>
      <c r="F198" s="20">
        <v>2.7939332776458566E-3</v>
      </c>
      <c r="G198" s="20">
        <v>9.2805280660454473E-2</v>
      </c>
      <c r="H198" s="20">
        <v>9.2199413043355886E-3</v>
      </c>
      <c r="I198" s="20">
        <v>2.3758429710943343E-3</v>
      </c>
      <c r="J198" s="22">
        <v>0</v>
      </c>
      <c r="K198" s="20">
        <v>1.8531995106317888E-3</v>
      </c>
      <c r="L198" s="20">
        <v>7.5105611472987388E-2</v>
      </c>
      <c r="M198" s="20">
        <v>4.6322608866193854E-2</v>
      </c>
      <c r="N198" s="20">
        <v>2.8451029541814235E-2</v>
      </c>
      <c r="O198" s="20">
        <v>1.1571950492025062E-2</v>
      </c>
      <c r="P198" s="21">
        <v>9.986988001366822E-3</v>
      </c>
      <c r="Q198" s="47"/>
    </row>
    <row r="199" spans="1:17" x14ac:dyDescent="0.25">
      <c r="A199" s="18" t="s">
        <v>125</v>
      </c>
      <c r="B199" s="19">
        <v>9.5424391637602357E-2</v>
      </c>
      <c r="C199" s="20">
        <v>2.7069333654224929E-2</v>
      </c>
      <c r="D199" s="20">
        <v>9.573039619874886E-3</v>
      </c>
      <c r="E199" s="20">
        <v>2.5945520495040475E-3</v>
      </c>
      <c r="F199" s="22">
        <v>0</v>
      </c>
      <c r="G199" s="20">
        <v>2.8329047150305778E-2</v>
      </c>
      <c r="H199" s="22">
        <v>0</v>
      </c>
      <c r="I199" s="20">
        <v>1.0813828529089961E-3</v>
      </c>
      <c r="J199" s="22">
        <v>0</v>
      </c>
      <c r="K199" s="22">
        <v>0</v>
      </c>
      <c r="L199" s="20">
        <v>0.1164501695384302</v>
      </c>
      <c r="M199" s="20">
        <v>4.1689292154255389E-2</v>
      </c>
      <c r="N199" s="20">
        <v>1.3054377391929599E-2</v>
      </c>
      <c r="O199" s="20">
        <v>9.3869455434072817E-3</v>
      </c>
      <c r="P199" s="21">
        <v>1.3896286846812394E-3</v>
      </c>
      <c r="Q199" s="47"/>
    </row>
    <row r="200" spans="1:17" x14ac:dyDescent="0.25">
      <c r="A200" s="18" t="s">
        <v>126</v>
      </c>
      <c r="B200" s="19">
        <v>6.1184771258800778E-2</v>
      </c>
      <c r="C200" s="20">
        <v>4.7220701392401081E-2</v>
      </c>
      <c r="D200" s="20">
        <v>2.0810654414654375E-2</v>
      </c>
      <c r="E200" s="20">
        <v>2.1736785516263089E-3</v>
      </c>
      <c r="F200" s="20">
        <v>3.2823835646537367E-4</v>
      </c>
      <c r="G200" s="20">
        <v>6.5102026329835028E-2</v>
      </c>
      <c r="H200" s="20">
        <v>1.2980386855800536E-2</v>
      </c>
      <c r="I200" s="22">
        <v>0</v>
      </c>
      <c r="J200" s="22">
        <v>0</v>
      </c>
      <c r="K200" s="22">
        <v>0</v>
      </c>
      <c r="L200" s="20">
        <v>6.2111832649221849E-2</v>
      </c>
      <c r="M200" s="20">
        <v>4.9084275345913267E-2</v>
      </c>
      <c r="N200" s="20">
        <v>3.5920799841636111E-2</v>
      </c>
      <c r="O200" s="20">
        <v>8.1406536500392337E-3</v>
      </c>
      <c r="P200" s="21">
        <v>1.0064620577196323E-3</v>
      </c>
      <c r="Q200" s="47"/>
    </row>
    <row r="201" spans="1:17" x14ac:dyDescent="0.25">
      <c r="A201" s="18" t="s">
        <v>127</v>
      </c>
      <c r="B201" s="19">
        <v>0.12950361339166103</v>
      </c>
      <c r="C201" s="20">
        <v>8.8735824470759769E-2</v>
      </c>
      <c r="D201" s="20">
        <v>2.9566923849832016E-2</v>
      </c>
      <c r="E201" s="20">
        <v>1.0118188324629896E-2</v>
      </c>
      <c r="F201" s="20">
        <v>7.3002788216866967E-4</v>
      </c>
      <c r="G201" s="20">
        <v>4.6255148338830106E-2</v>
      </c>
      <c r="H201" s="20">
        <v>1.2649770600799108E-2</v>
      </c>
      <c r="I201" s="22">
        <v>0</v>
      </c>
      <c r="J201" s="20">
        <v>1.7713038469200622E-3</v>
      </c>
      <c r="K201" s="22">
        <v>0</v>
      </c>
      <c r="L201" s="20">
        <v>0.14407545953990894</v>
      </c>
      <c r="M201" s="20">
        <v>0.11026215909745669</v>
      </c>
      <c r="N201" s="20">
        <v>6.3660934847671533E-2</v>
      </c>
      <c r="O201" s="20">
        <v>2.3958222171967324E-2</v>
      </c>
      <c r="P201" s="21">
        <v>5.1485712956814518E-3</v>
      </c>
      <c r="Q201" s="47"/>
    </row>
    <row r="202" spans="1:17" x14ac:dyDescent="0.25">
      <c r="A202" s="18" t="s">
        <v>128</v>
      </c>
      <c r="B202" s="19">
        <v>0.48427263016672223</v>
      </c>
      <c r="C202" s="20">
        <v>0.4792288216385745</v>
      </c>
      <c r="D202" s="20">
        <v>0.17420250696543704</v>
      </c>
      <c r="E202" s="20">
        <v>1.9431692978552295E-2</v>
      </c>
      <c r="F202" s="20">
        <v>1.5003140643616072E-3</v>
      </c>
      <c r="G202" s="20">
        <v>0.32317789462132918</v>
      </c>
      <c r="H202" s="20">
        <v>0.11723457376075415</v>
      </c>
      <c r="I202" s="20">
        <v>8.0158860440891783E-3</v>
      </c>
      <c r="J202" s="20">
        <v>4.219673079236372E-3</v>
      </c>
      <c r="K202" s="22">
        <v>0</v>
      </c>
      <c r="L202" s="20">
        <v>0.51910350589794152</v>
      </c>
      <c r="M202" s="20">
        <v>0.54455844160081623</v>
      </c>
      <c r="N202" s="20">
        <v>0.32687512219014608</v>
      </c>
      <c r="O202" s="20">
        <v>8.5011579942197602E-2</v>
      </c>
      <c r="P202" s="21">
        <v>4.2143767659047855E-3</v>
      </c>
      <c r="Q202" s="47"/>
    </row>
    <row r="203" spans="1:17" x14ac:dyDescent="0.25">
      <c r="A203" s="18" t="s">
        <v>129</v>
      </c>
      <c r="B203" s="19">
        <v>1.6084457183162149E-2</v>
      </c>
      <c r="C203" s="20">
        <v>5.8831694441728623E-3</v>
      </c>
      <c r="D203" s="20">
        <v>1.8542276819918701E-3</v>
      </c>
      <c r="E203" s="20">
        <v>4.3071344185404543E-4</v>
      </c>
      <c r="F203" s="20">
        <v>1.7132671825469039E-4</v>
      </c>
      <c r="G203" s="20">
        <v>6.1711088039326425E-3</v>
      </c>
      <c r="H203" s="20">
        <v>1.8557340242071681E-3</v>
      </c>
      <c r="I203" s="22">
        <v>0</v>
      </c>
      <c r="J203" s="22">
        <v>0</v>
      </c>
      <c r="K203" s="22">
        <v>0</v>
      </c>
      <c r="L203" s="20">
        <v>2.0505881536675021E-2</v>
      </c>
      <c r="M203" s="20">
        <v>6.2975995854728829E-3</v>
      </c>
      <c r="N203" s="20">
        <v>4.3059084272896193E-3</v>
      </c>
      <c r="O203" s="20">
        <v>6.3784656282352614E-4</v>
      </c>
      <c r="P203" s="21">
        <v>2.5317370869078909E-4</v>
      </c>
      <c r="Q203" s="47"/>
    </row>
    <row r="204" spans="1:17" x14ac:dyDescent="0.25">
      <c r="A204" s="18" t="s">
        <v>130</v>
      </c>
      <c r="B204" s="19">
        <v>1.0269614148697831E-3</v>
      </c>
      <c r="C204" s="20">
        <v>9.4488181439617361E-4</v>
      </c>
      <c r="D204" s="20">
        <v>5.7240307909654448E-3</v>
      </c>
      <c r="E204" s="20">
        <v>3.9665820232657762E-3</v>
      </c>
      <c r="F204" s="20">
        <v>7.2122593230072244E-4</v>
      </c>
      <c r="G204" s="20">
        <v>1.0905839363886814E-3</v>
      </c>
      <c r="H204" s="20">
        <v>2.9091813437529201E-3</v>
      </c>
      <c r="I204" s="20">
        <v>4.4800422995015313E-3</v>
      </c>
      <c r="J204" s="20">
        <v>2.2744743922625751E-3</v>
      </c>
      <c r="K204" s="20">
        <v>2.4640502885285593E-5</v>
      </c>
      <c r="L204" s="20">
        <v>9.7342146982871806E-4</v>
      </c>
      <c r="M204" s="22">
        <v>0</v>
      </c>
      <c r="N204" s="20">
        <v>6.7924596396350982E-3</v>
      </c>
      <c r="O204" s="20">
        <v>4.418476389796853E-3</v>
      </c>
      <c r="P204" s="21">
        <v>1.0977072157644535E-3</v>
      </c>
      <c r="Q204" s="47"/>
    </row>
    <row r="205" spans="1:17" x14ac:dyDescent="0.25">
      <c r="A205" s="18" t="s">
        <v>131</v>
      </c>
      <c r="B205" s="24">
        <v>0</v>
      </c>
      <c r="C205" s="22">
        <v>0</v>
      </c>
      <c r="D205" s="20">
        <v>4.5203956139411376E-4</v>
      </c>
      <c r="E205" s="20">
        <v>1.1278788077638939E-3</v>
      </c>
      <c r="F205" s="20">
        <v>1.1145154497749375E-3</v>
      </c>
      <c r="G205" s="22">
        <v>0</v>
      </c>
      <c r="H205" s="20">
        <v>1.2297557063405933E-3</v>
      </c>
      <c r="I205" s="20">
        <v>5.6194840938903964E-4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0">
        <v>1.1574512156340944E-3</v>
      </c>
      <c r="P205" s="21">
        <v>1.970103605508082E-3</v>
      </c>
      <c r="Q205" s="47"/>
    </row>
    <row r="206" spans="1:17" x14ac:dyDescent="0.25">
      <c r="A206" s="18" t="s">
        <v>132</v>
      </c>
      <c r="B206" s="19">
        <v>2.671038192040758E-3</v>
      </c>
      <c r="C206" s="20">
        <v>2.7961342051339762E-3</v>
      </c>
      <c r="D206" s="20">
        <v>2.5958128921933082E-3</v>
      </c>
      <c r="E206" s="20">
        <v>1.5064522110558199E-3</v>
      </c>
      <c r="F206" s="20">
        <v>3.500943083695627E-4</v>
      </c>
      <c r="G206" s="20">
        <v>1.334108615161023E-2</v>
      </c>
      <c r="H206" s="20">
        <v>2.747046588535034E-3</v>
      </c>
      <c r="I206" s="20">
        <v>1.4500764116361043E-3</v>
      </c>
      <c r="J206" s="20">
        <v>3.6331287829391684E-5</v>
      </c>
      <c r="K206" s="22">
        <v>0</v>
      </c>
      <c r="L206" s="20">
        <v>2.7343132633432993E-4</v>
      </c>
      <c r="M206" s="20">
        <v>1.7515857847833754E-3</v>
      </c>
      <c r="N206" s="20">
        <v>4.0702242283484829E-4</v>
      </c>
      <c r="O206" s="20">
        <v>3.2177153805729728E-3</v>
      </c>
      <c r="P206" s="21">
        <v>6.3904555804150166E-4</v>
      </c>
      <c r="Q206" s="47"/>
    </row>
    <row r="207" spans="1:17" x14ac:dyDescent="0.25">
      <c r="A207" s="18" t="s">
        <v>133</v>
      </c>
      <c r="B207" s="19">
        <v>3.2931493443473341E-2</v>
      </c>
      <c r="C207" s="20">
        <v>0.16072034396688228</v>
      </c>
      <c r="D207" s="20">
        <v>0.44577338372605618</v>
      </c>
      <c r="E207" s="20">
        <v>0.63742793026403777</v>
      </c>
      <c r="F207" s="20">
        <v>0.72096467466447944</v>
      </c>
      <c r="G207" s="20">
        <v>0.15837081543148165</v>
      </c>
      <c r="H207" s="20">
        <v>0.54012318288715977</v>
      </c>
      <c r="I207" s="20">
        <v>0.68338172955090981</v>
      </c>
      <c r="J207" s="20">
        <v>0.7059303379467482</v>
      </c>
      <c r="K207" s="20">
        <v>0.77403985151554799</v>
      </c>
      <c r="L207" s="20">
        <v>2.8902933315506991E-2</v>
      </c>
      <c r="M207" s="20">
        <v>8.2516780579411975E-2</v>
      </c>
      <c r="N207" s="20">
        <v>0.29827910236896604</v>
      </c>
      <c r="O207" s="20">
        <v>0.52280330685678533</v>
      </c>
      <c r="P207" s="21">
        <v>0.67953910977860332</v>
      </c>
      <c r="Q207" s="47"/>
    </row>
    <row r="208" spans="1:17" x14ac:dyDescent="0.25">
      <c r="A208" s="18" t="s">
        <v>134</v>
      </c>
      <c r="B208" s="19">
        <v>6.2975744038333836E-3</v>
      </c>
      <c r="C208" s="20">
        <v>1.6446289086424898E-2</v>
      </c>
      <c r="D208" s="20">
        <v>2.1144375349881284E-2</v>
      </c>
      <c r="E208" s="20">
        <v>1.6020210514569758E-2</v>
      </c>
      <c r="F208" s="20">
        <v>1.3814551185738225E-2</v>
      </c>
      <c r="G208" s="20">
        <v>1.3136867835762627E-2</v>
      </c>
      <c r="H208" s="20">
        <v>2.4053600511874315E-2</v>
      </c>
      <c r="I208" s="20">
        <v>8.7991949955917373E-3</v>
      </c>
      <c r="J208" s="20">
        <v>1.5354136905910972E-2</v>
      </c>
      <c r="K208" s="20">
        <v>5.7919408737444169E-3</v>
      </c>
      <c r="L208" s="20">
        <v>6.0638896942317375E-3</v>
      </c>
      <c r="M208" s="20">
        <v>8.4781171752736327E-3</v>
      </c>
      <c r="N208" s="20">
        <v>2.3616174495954399E-2</v>
      </c>
      <c r="O208" s="20">
        <v>1.9637965979075089E-2</v>
      </c>
      <c r="P208" s="21">
        <v>1.8352274084585726E-2</v>
      </c>
      <c r="Q208" s="47"/>
    </row>
    <row r="209" spans="1:17" x14ac:dyDescent="0.25">
      <c r="A209" s="18" t="s">
        <v>135</v>
      </c>
      <c r="B209" s="19">
        <v>1.9294073338351439E-2</v>
      </c>
      <c r="C209" s="20">
        <v>4.5369177155640324E-2</v>
      </c>
      <c r="D209" s="20">
        <v>1.7910954188417667E-2</v>
      </c>
      <c r="E209" s="20">
        <v>8.7081568941641402E-3</v>
      </c>
      <c r="F209" s="20">
        <v>3.0573887681438982E-3</v>
      </c>
      <c r="G209" s="20">
        <v>1.4653132202171825E-2</v>
      </c>
      <c r="H209" s="20">
        <v>1.7847330639822575E-2</v>
      </c>
      <c r="I209" s="20">
        <v>1.1126425828043601E-2</v>
      </c>
      <c r="J209" s="20">
        <v>2.2820955353461702E-3</v>
      </c>
      <c r="K209" s="20">
        <v>4.8474449754103369E-3</v>
      </c>
      <c r="L209" s="20">
        <v>1.4641332744944658E-2</v>
      </c>
      <c r="M209" s="20">
        <v>5.3215635446942772E-2</v>
      </c>
      <c r="N209" s="20">
        <v>3.0970262956098889E-2</v>
      </c>
      <c r="O209" s="20">
        <v>1.1644901980636092E-2</v>
      </c>
      <c r="P209" s="21">
        <v>3.8180809255357715E-3</v>
      </c>
      <c r="Q209" s="47"/>
    </row>
    <row r="210" spans="1:17" x14ac:dyDescent="0.25">
      <c r="A210" s="18" t="s">
        <v>136</v>
      </c>
      <c r="B210" s="19">
        <v>1.0556558845617472E-2</v>
      </c>
      <c r="C210" s="20">
        <v>8.0161856293371567E-2</v>
      </c>
      <c r="D210" s="20">
        <v>0.23752875353306824</v>
      </c>
      <c r="E210" s="20">
        <v>0.27262251700194451</v>
      </c>
      <c r="F210" s="20">
        <v>0.25156512121439428</v>
      </c>
      <c r="G210" s="20">
        <v>8.3095038149908151E-2</v>
      </c>
      <c r="H210" s="20">
        <v>0.23921912383349428</v>
      </c>
      <c r="I210" s="20">
        <v>0.27100835302021681</v>
      </c>
      <c r="J210" s="20">
        <v>0.2632339712313434</v>
      </c>
      <c r="K210" s="20">
        <v>0.21201083419444738</v>
      </c>
      <c r="L210" s="20">
        <v>4.4183228523748848E-3</v>
      </c>
      <c r="M210" s="20">
        <v>4.4557729847581357E-2</v>
      </c>
      <c r="N210" s="20">
        <v>0.16146424021392991</v>
      </c>
      <c r="O210" s="20">
        <v>0.28214100894306482</v>
      </c>
      <c r="P210" s="21">
        <v>0.26276226719788121</v>
      </c>
      <c r="Q210" s="47"/>
    </row>
    <row r="211" spans="1:17" x14ac:dyDescent="0.25">
      <c r="A211" s="18" t="s">
        <v>137</v>
      </c>
      <c r="B211" s="19">
        <v>4.884713359456877E-4</v>
      </c>
      <c r="C211" s="20">
        <v>1.8613905985579841E-3</v>
      </c>
      <c r="D211" s="20">
        <v>3.5436174038396364E-3</v>
      </c>
      <c r="E211" s="20">
        <v>1.5258103307858616E-3</v>
      </c>
      <c r="F211" s="20">
        <v>7.3599298501097012E-4</v>
      </c>
      <c r="G211" s="20">
        <v>6.0009932820825201E-3</v>
      </c>
      <c r="H211" s="20">
        <v>7.2337289809224006E-3</v>
      </c>
      <c r="I211" s="20">
        <v>2.5711610964886198E-3</v>
      </c>
      <c r="J211" s="20">
        <v>6.6152814160878165E-4</v>
      </c>
      <c r="K211" s="20">
        <v>7.1604421366679865E-4</v>
      </c>
      <c r="L211" s="20">
        <v>2.2845161456883233E-4</v>
      </c>
      <c r="M211" s="20">
        <v>1.2872555703227517E-3</v>
      </c>
      <c r="N211" s="20">
        <v>1.1968272751378577E-3</v>
      </c>
      <c r="O211" s="20">
        <v>8.4602104771659453E-4</v>
      </c>
      <c r="P211" s="21">
        <v>8.1970616322325741E-4</v>
      </c>
      <c r="Q211" s="47"/>
    </row>
    <row r="212" spans="1:17" x14ac:dyDescent="0.25">
      <c r="A212" s="18" t="s">
        <v>138</v>
      </c>
      <c r="B212" s="19">
        <v>6.3076071767575485E-3</v>
      </c>
      <c r="C212" s="20">
        <v>2.1182647968415779E-3</v>
      </c>
      <c r="D212" s="20">
        <v>6.0129418551992725E-3</v>
      </c>
      <c r="E212" s="20">
        <v>7.4567117986132306E-3</v>
      </c>
      <c r="F212" s="20">
        <v>2.0603303713634895E-4</v>
      </c>
      <c r="G212" s="20">
        <v>1.3782374286405994E-2</v>
      </c>
      <c r="H212" s="20">
        <v>7.2023381295908432E-3</v>
      </c>
      <c r="I212" s="20">
        <v>3.315064406624079E-3</v>
      </c>
      <c r="J212" s="22">
        <v>0</v>
      </c>
      <c r="K212" s="22">
        <v>0</v>
      </c>
      <c r="L212" s="20">
        <v>7.2805138817153979E-4</v>
      </c>
      <c r="M212" s="20">
        <v>5.4781326730752831E-3</v>
      </c>
      <c r="N212" s="20">
        <v>2.4942969358207503E-3</v>
      </c>
      <c r="O212" s="20">
        <v>7.5426944580201738E-3</v>
      </c>
      <c r="P212" s="21">
        <v>4.3287246182698476E-3</v>
      </c>
      <c r="Q212" s="47"/>
    </row>
    <row r="213" spans="1:17" x14ac:dyDescent="0.25">
      <c r="A213" s="18" t="s">
        <v>139</v>
      </c>
      <c r="B213" s="19">
        <v>4.7483507546163838E-2</v>
      </c>
      <c r="C213" s="20">
        <v>4.6086804573249396E-3</v>
      </c>
      <c r="D213" s="20">
        <v>4.6592458952413908E-3</v>
      </c>
      <c r="E213" s="20">
        <v>6.976693921369603E-3</v>
      </c>
      <c r="F213" s="20">
        <v>1.9465621557554474E-3</v>
      </c>
      <c r="G213" s="20">
        <v>0.13468860281950068</v>
      </c>
      <c r="H213" s="20">
        <v>3.4943048326106334E-3</v>
      </c>
      <c r="I213" s="20">
        <v>1.8328921135068771E-3</v>
      </c>
      <c r="J213" s="20">
        <v>4.2361476327948582E-3</v>
      </c>
      <c r="K213" s="20">
        <v>7.1604421366679855E-4</v>
      </c>
      <c r="L213" s="20">
        <v>6.4177049588741569E-3</v>
      </c>
      <c r="M213" s="20">
        <v>4.5003862724998589E-3</v>
      </c>
      <c r="N213" s="20">
        <v>2.5114414511348496E-3</v>
      </c>
      <c r="O213" s="20">
        <v>7.8832593862389801E-3</v>
      </c>
      <c r="P213" s="21">
        <v>4.6737803385421516E-3</v>
      </c>
      <c r="Q213" s="47"/>
    </row>
    <row r="214" spans="1:17" x14ac:dyDescent="0.25">
      <c r="A214" s="18" t="s">
        <v>46</v>
      </c>
      <c r="B214" s="19">
        <v>0.81298576813550827</v>
      </c>
      <c r="C214" s="20">
        <v>0.77899664036027449</v>
      </c>
      <c r="D214" s="20">
        <v>0.67290864368741021</v>
      </c>
      <c r="E214" s="20">
        <v>0.45407727837745565</v>
      </c>
      <c r="F214" s="20">
        <v>0.20433877852583282</v>
      </c>
      <c r="G214" s="20">
        <v>0.49853553798508471</v>
      </c>
      <c r="H214" s="20">
        <v>0.50905706949613005</v>
      </c>
      <c r="I214" s="20">
        <v>0.31098020235250629</v>
      </c>
      <c r="J214" s="20">
        <v>0.20439978787322116</v>
      </c>
      <c r="K214" s="20">
        <v>0.15240364096675268</v>
      </c>
      <c r="L214" s="20">
        <v>0.88950920899508945</v>
      </c>
      <c r="M214" s="20">
        <v>0.82506750143938523</v>
      </c>
      <c r="N214" s="20">
        <v>0.7735506004240521</v>
      </c>
      <c r="O214" s="20">
        <v>0.64657198702027896</v>
      </c>
      <c r="P214" s="21">
        <v>0.33991170812160698</v>
      </c>
      <c r="Q214" s="47"/>
    </row>
    <row r="215" spans="1:17" x14ac:dyDescent="0.25">
      <c r="A215" s="18" t="s">
        <v>47</v>
      </c>
      <c r="B215" s="24">
        <v>2.9091790354169245</v>
      </c>
      <c r="C215" s="22">
        <v>2.5341371826993973</v>
      </c>
      <c r="D215" s="22">
        <v>2.2031525026894885</v>
      </c>
      <c r="E215" s="22">
        <v>2.1057531847362694</v>
      </c>
      <c r="F215" s="22">
        <v>1.8552031524144252</v>
      </c>
      <c r="G215" s="22">
        <v>3.308986919957416</v>
      </c>
      <c r="H215" s="22">
        <v>2.5179884542538833</v>
      </c>
      <c r="I215" s="22">
        <v>2.2604694273478589</v>
      </c>
      <c r="J215" s="22">
        <v>2.1244026490183185</v>
      </c>
      <c r="K215" s="22">
        <v>1.6250300839028684</v>
      </c>
      <c r="L215" s="22">
        <v>2.7409375956008444</v>
      </c>
      <c r="M215" s="22">
        <v>2.609139702092631</v>
      </c>
      <c r="N215" s="22">
        <v>2.2525416647138838</v>
      </c>
      <c r="O215" s="22">
        <v>2.0129363616103317</v>
      </c>
      <c r="P215" s="23">
        <v>1.8843176329384157</v>
      </c>
      <c r="Q215" s="47"/>
    </row>
    <row r="216" spans="1:17" x14ac:dyDescent="0.25">
      <c r="A216" s="18" t="s">
        <v>194</v>
      </c>
      <c r="B216" s="19">
        <v>0.25093386959944575</v>
      </c>
      <c r="C216" s="20">
        <v>0.13453132721690081</v>
      </c>
      <c r="D216" s="20">
        <v>5.4086641248739839E-2</v>
      </c>
      <c r="E216" s="20">
        <v>2.5742879418023341E-2</v>
      </c>
      <c r="F216" s="20">
        <v>7.1607972912221107E-3</v>
      </c>
      <c r="G216" s="20">
        <v>8.8042647814502523E-2</v>
      </c>
      <c r="H216" s="20">
        <v>3.7503949496322818E-2</v>
      </c>
      <c r="I216" s="20">
        <v>2.8224060382926498E-2</v>
      </c>
      <c r="J216" s="20">
        <v>6.3082586245945243E-3</v>
      </c>
      <c r="K216" s="20">
        <v>4.4078896934643249E-3</v>
      </c>
      <c r="L216" s="20">
        <v>0.30756691261135644</v>
      </c>
      <c r="M216" s="20">
        <v>0.15685639122709974</v>
      </c>
      <c r="N216" s="20">
        <v>8.862587614321138E-2</v>
      </c>
      <c r="O216" s="20">
        <v>4.6087351244637871E-2</v>
      </c>
      <c r="P216" s="21">
        <v>1.2529988273260887E-2</v>
      </c>
      <c r="Q216" s="47"/>
    </row>
    <row r="217" spans="1:17" x14ac:dyDescent="0.25">
      <c r="A217" s="18" t="s">
        <v>195</v>
      </c>
      <c r="B217" s="19">
        <v>3.5856475580813188E-2</v>
      </c>
      <c r="C217" s="20">
        <v>1.7034848832041143E-2</v>
      </c>
      <c r="D217" s="20">
        <v>7.3192020642263355E-3</v>
      </c>
      <c r="E217" s="20">
        <v>2.4013847435631263E-3</v>
      </c>
      <c r="F217" s="20">
        <v>2.9402120059342884E-3</v>
      </c>
      <c r="G217" s="20">
        <v>6.0653835927080499E-3</v>
      </c>
      <c r="H217" s="20">
        <v>3.7946844093458467E-3</v>
      </c>
      <c r="I217" s="20">
        <v>1.195731416312218E-3</v>
      </c>
      <c r="J217" s="20">
        <v>4.959882804704106E-3</v>
      </c>
      <c r="K217" s="20">
        <v>3.5084272475463213E-3</v>
      </c>
      <c r="L217" s="20">
        <v>4.5531595412308397E-2</v>
      </c>
      <c r="M217" s="20">
        <v>1.7358009399187229E-2</v>
      </c>
      <c r="N217" s="20">
        <v>1.5649419018575198E-2</v>
      </c>
      <c r="O217" s="20">
        <v>6.3489073590633216E-3</v>
      </c>
      <c r="P217" s="21">
        <v>1.2035822787481571E-3</v>
      </c>
      <c r="Q217" s="47"/>
    </row>
    <row r="218" spans="1:17" x14ac:dyDescent="0.25">
      <c r="A218" s="18" t="s">
        <v>196</v>
      </c>
      <c r="B218" s="19">
        <v>6.0840305210265656E-2</v>
      </c>
      <c r="C218" s="20">
        <v>1.6295126632159845E-2</v>
      </c>
      <c r="D218" s="20">
        <v>5.931679200509834E-3</v>
      </c>
      <c r="E218" s="20">
        <v>1.9841375172194565E-3</v>
      </c>
      <c r="F218" s="20">
        <v>1.2576360791777613E-3</v>
      </c>
      <c r="G218" s="20">
        <v>6.8291540899650593E-3</v>
      </c>
      <c r="H218" s="22">
        <v>0</v>
      </c>
      <c r="I218" s="20">
        <v>2.958370478193017E-3</v>
      </c>
      <c r="J218" s="20">
        <v>1.7713038469200622E-3</v>
      </c>
      <c r="K218" s="20">
        <v>3.0347908255976518E-4</v>
      </c>
      <c r="L218" s="20">
        <v>8.0208113370807549E-2</v>
      </c>
      <c r="M218" s="20">
        <v>1.8410757944121035E-2</v>
      </c>
      <c r="N218" s="20">
        <v>1.4941330075046949E-2</v>
      </c>
      <c r="O218" s="20">
        <v>4.9010154284728075E-3</v>
      </c>
      <c r="P218" s="21">
        <v>1.3844629507664223E-3</v>
      </c>
      <c r="Q218" s="47"/>
    </row>
    <row r="219" spans="1:17" x14ac:dyDescent="0.25">
      <c r="A219" s="18" t="s">
        <v>140</v>
      </c>
      <c r="B219" s="19">
        <v>0.13529168914480336</v>
      </c>
      <c r="C219" s="20">
        <v>7.7000763940594227E-2</v>
      </c>
      <c r="D219" s="20">
        <v>3.9703501904660148E-2</v>
      </c>
      <c r="E219" s="20">
        <v>2.0447780028379138E-2</v>
      </c>
      <c r="F219" s="20">
        <v>1.0203623812030988E-2</v>
      </c>
      <c r="G219" s="20">
        <v>4.282778615746962E-2</v>
      </c>
      <c r="H219" s="20">
        <v>3.4511455208118214E-2</v>
      </c>
      <c r="I219" s="20">
        <v>2.0535517457695548E-2</v>
      </c>
      <c r="J219" s="20">
        <v>1.2171257652998523E-2</v>
      </c>
      <c r="K219" s="20">
        <v>6.7432441998994128E-3</v>
      </c>
      <c r="L219" s="20">
        <v>0.15857275798483253</v>
      </c>
      <c r="M219" s="20">
        <v>9.7367031733836026E-2</v>
      </c>
      <c r="N219" s="20">
        <v>6.2564270221455873E-2</v>
      </c>
      <c r="O219" s="20">
        <v>2.7875921160195202E-2</v>
      </c>
      <c r="P219" s="21">
        <v>1.2222311921195762E-2</v>
      </c>
      <c r="Q219" s="47"/>
    </row>
    <row r="220" spans="1:17" x14ac:dyDescent="0.25">
      <c r="A220" s="18" t="s">
        <v>141</v>
      </c>
      <c r="B220" s="19">
        <v>2.4568710974105911E-2</v>
      </c>
      <c r="C220" s="20">
        <v>4.8489065176792606E-3</v>
      </c>
      <c r="D220" s="20">
        <v>3.4996637418345917E-3</v>
      </c>
      <c r="E220" s="20">
        <v>9.5900649382884499E-4</v>
      </c>
      <c r="F220" s="20">
        <v>8.5255796430693892E-5</v>
      </c>
      <c r="G220" s="20">
        <v>3.1294266803438102E-3</v>
      </c>
      <c r="H220" s="20">
        <v>4.1768943734989128E-3</v>
      </c>
      <c r="I220" s="20">
        <v>1.3185588541030837E-3</v>
      </c>
      <c r="J220" s="20">
        <v>2.728535898391178E-4</v>
      </c>
      <c r="K220" s="22">
        <v>0</v>
      </c>
      <c r="L220" s="20">
        <v>2.937903620511358E-2</v>
      </c>
      <c r="M220" s="20">
        <v>9.3450224882532847E-3</v>
      </c>
      <c r="N220" s="20">
        <v>3.4914890402564596E-3</v>
      </c>
      <c r="O220" s="20">
        <v>2.926277972086748E-3</v>
      </c>
      <c r="P220" s="23">
        <v>0</v>
      </c>
      <c r="Q220" s="47"/>
    </row>
    <row r="221" spans="1:17" x14ac:dyDescent="0.25">
      <c r="A221" s="18" t="s">
        <v>142</v>
      </c>
      <c r="B221" s="19">
        <v>2.5964051058947848E-2</v>
      </c>
      <c r="C221" s="20">
        <v>4.461369930142906E-3</v>
      </c>
      <c r="D221" s="20">
        <v>2.7191058783439439E-3</v>
      </c>
      <c r="E221" s="20">
        <v>1.9141368569682868E-3</v>
      </c>
      <c r="F221" s="20">
        <v>8.3789828812912473E-4</v>
      </c>
      <c r="G221" s="20">
        <v>5.8139232461711723E-3</v>
      </c>
      <c r="H221" s="22">
        <v>0</v>
      </c>
      <c r="I221" s="20">
        <v>9.2577550106054114E-4</v>
      </c>
      <c r="J221" s="20">
        <v>1.2864216104073337E-3</v>
      </c>
      <c r="K221" s="20">
        <v>1.4569196007769118E-3</v>
      </c>
      <c r="L221" s="20">
        <v>3.4182627419094454E-2</v>
      </c>
      <c r="M221" s="20">
        <v>5.1931433864489092E-3</v>
      </c>
      <c r="N221" s="20">
        <v>4.2071427945335029E-3</v>
      </c>
      <c r="O221" s="20">
        <v>4.3067858626608686E-3</v>
      </c>
      <c r="P221" s="23">
        <v>0</v>
      </c>
      <c r="Q221" s="47"/>
    </row>
    <row r="222" spans="1:17" x14ac:dyDescent="0.25">
      <c r="A222" s="18" t="s">
        <v>197</v>
      </c>
      <c r="B222" s="19">
        <v>6.1415667453568974E-2</v>
      </c>
      <c r="C222" s="20">
        <v>3.4023833054525818E-2</v>
      </c>
      <c r="D222" s="20">
        <v>2.1020400129907895E-2</v>
      </c>
      <c r="E222" s="20">
        <v>1.4052257839532203E-2</v>
      </c>
      <c r="F222" s="20">
        <v>5.4749798805343785E-3</v>
      </c>
      <c r="G222" s="20">
        <v>3.8416302107089295E-2</v>
      </c>
      <c r="H222" s="20">
        <v>2.1276020250748776E-2</v>
      </c>
      <c r="I222" s="20">
        <v>1.3877149946661501E-2</v>
      </c>
      <c r="J222" s="20">
        <v>6.3082586245945243E-3</v>
      </c>
      <c r="K222" s="20">
        <v>4.4964165668661144E-3</v>
      </c>
      <c r="L222" s="20">
        <v>7.1809621288454056E-2</v>
      </c>
      <c r="M222" s="20">
        <v>3.72929332534115E-2</v>
      </c>
      <c r="N222" s="20">
        <v>2.4017367251826172E-2</v>
      </c>
      <c r="O222" s="20">
        <v>1.8761939597781982E-2</v>
      </c>
      <c r="P222" s="21">
        <v>7.5252736741991495E-3</v>
      </c>
      <c r="Q222" s="47"/>
    </row>
    <row r="223" spans="1:17" x14ac:dyDescent="0.25">
      <c r="A223" s="18" t="s">
        <v>198</v>
      </c>
      <c r="B223" s="19">
        <v>1.5568298260323495E-3</v>
      </c>
      <c r="C223" s="20">
        <v>1.6650978994981244E-3</v>
      </c>
      <c r="D223" s="20">
        <v>1.6937165691667723E-4</v>
      </c>
      <c r="E223" s="20">
        <v>1.0100241544611387E-3</v>
      </c>
      <c r="F223" s="22">
        <v>0</v>
      </c>
      <c r="G223" s="20">
        <v>1.6407330146676149E-3</v>
      </c>
      <c r="H223" s="20">
        <v>3.632928744444406E-3</v>
      </c>
      <c r="I223" s="20">
        <v>4.3366771189117087E-5</v>
      </c>
      <c r="J223" s="22">
        <v>0</v>
      </c>
      <c r="K223" s="22">
        <v>0</v>
      </c>
      <c r="L223" s="20">
        <v>2.2728621228567309E-3</v>
      </c>
      <c r="M223" s="20">
        <v>4.2378021801922454E-4</v>
      </c>
      <c r="N223" s="20">
        <v>1.1944522898561629E-3</v>
      </c>
      <c r="O223" s="20">
        <v>2.250225805433992E-4</v>
      </c>
      <c r="P223" s="23">
        <v>0</v>
      </c>
      <c r="Q223" s="47"/>
    </row>
    <row r="224" spans="1:17" x14ac:dyDescent="0.25">
      <c r="A224" s="18" t="s">
        <v>199</v>
      </c>
      <c r="B224" s="19">
        <v>2.587438210872138E-3</v>
      </c>
      <c r="C224" s="22">
        <v>0</v>
      </c>
      <c r="D224" s="22">
        <v>0</v>
      </c>
      <c r="E224" s="20">
        <v>2.744759155504525E-4</v>
      </c>
      <c r="F224" s="20">
        <v>5.625948066756677E-4</v>
      </c>
      <c r="G224" s="20">
        <v>1.8027936072216688E-3</v>
      </c>
      <c r="H224" s="22">
        <v>0</v>
      </c>
      <c r="I224" s="20">
        <v>9.2577550106054114E-4</v>
      </c>
      <c r="J224" s="22">
        <v>0</v>
      </c>
      <c r="K224" s="20">
        <v>3.0347908255976518E-4</v>
      </c>
      <c r="L224" s="20">
        <v>2.9081866518587381E-3</v>
      </c>
      <c r="M224" s="22">
        <v>0</v>
      </c>
      <c r="N224" s="22">
        <v>0</v>
      </c>
      <c r="O224" s="22">
        <v>0</v>
      </c>
      <c r="P224" s="21">
        <v>6.9717130571831005E-4</v>
      </c>
      <c r="Q224" s="47"/>
    </row>
    <row r="225" spans="1:17" x14ac:dyDescent="0.25">
      <c r="A225" s="18" t="s">
        <v>200</v>
      </c>
      <c r="B225" s="19">
        <v>0.29120815128831729</v>
      </c>
      <c r="C225" s="20">
        <v>0.27426321936010817</v>
      </c>
      <c r="D225" s="20">
        <v>0.20957497321901664</v>
      </c>
      <c r="E225" s="20">
        <v>0.12389149902896825</v>
      </c>
      <c r="F225" s="20">
        <v>4.8616079990219795E-2</v>
      </c>
      <c r="G225" s="20">
        <v>0.16870201889577513</v>
      </c>
      <c r="H225" s="20">
        <v>0.12861229956092995</v>
      </c>
      <c r="I225" s="20">
        <v>0.1039790240918632</v>
      </c>
      <c r="J225" s="20">
        <v>5.1343553871441856E-2</v>
      </c>
      <c r="K225" s="20">
        <v>2.5729759782475246E-2</v>
      </c>
      <c r="L225" s="20">
        <v>0.32687526434529124</v>
      </c>
      <c r="M225" s="20">
        <v>0.32342844893630535</v>
      </c>
      <c r="N225" s="20">
        <v>0.23187024828280522</v>
      </c>
      <c r="O225" s="20">
        <v>0.19347426576246246</v>
      </c>
      <c r="P225" s="21">
        <v>8.4197231388936741E-2</v>
      </c>
      <c r="Q225" s="47"/>
    </row>
    <row r="226" spans="1:17" x14ac:dyDescent="0.25">
      <c r="A226" s="18" t="s">
        <v>201</v>
      </c>
      <c r="B226" s="19">
        <v>0.18811273329149644</v>
      </c>
      <c r="C226" s="20">
        <v>0.13132848049878862</v>
      </c>
      <c r="D226" s="20">
        <v>9.0217243623794949E-2</v>
      </c>
      <c r="E226" s="20">
        <v>5.0592213784021213E-2</v>
      </c>
      <c r="F226" s="20">
        <v>2.3369341328861891E-2</v>
      </c>
      <c r="G226" s="20">
        <v>6.3002761382046371E-2</v>
      </c>
      <c r="H226" s="20">
        <v>6.6515537040162193E-2</v>
      </c>
      <c r="I226" s="20">
        <v>3.4812673336663123E-2</v>
      </c>
      <c r="J226" s="20">
        <v>2.3346010817854465E-2</v>
      </c>
      <c r="K226" s="20">
        <v>1.2602969923723971E-2</v>
      </c>
      <c r="L226" s="20">
        <v>0.22545805851508138</v>
      </c>
      <c r="M226" s="20">
        <v>0.13950141999201041</v>
      </c>
      <c r="N226" s="20">
        <v>0.12324934446519185</v>
      </c>
      <c r="O226" s="20">
        <v>8.0394418512503424E-2</v>
      </c>
      <c r="P226" s="21">
        <v>4.0842222779349173E-2</v>
      </c>
      <c r="Q226" s="47"/>
    </row>
    <row r="227" spans="1:17" x14ac:dyDescent="0.25">
      <c r="A227" s="18" t="s">
        <v>202</v>
      </c>
      <c r="B227" s="19">
        <v>0.11708096238765615</v>
      </c>
      <c r="C227" s="20">
        <v>7.5755742978069626E-2</v>
      </c>
      <c r="D227" s="20">
        <v>3.1997250161094754E-2</v>
      </c>
      <c r="E227" s="20">
        <v>2.4234524433400056E-2</v>
      </c>
      <c r="F227" s="20">
        <v>5.9131761948916974E-3</v>
      </c>
      <c r="G227" s="20">
        <v>2.2154499684366318E-2</v>
      </c>
      <c r="H227" s="20">
        <v>1.834270147802497E-2</v>
      </c>
      <c r="I227" s="20">
        <v>1.270323268687759E-2</v>
      </c>
      <c r="J227" s="20">
        <v>6.9567945853107232E-3</v>
      </c>
      <c r="K227" s="20">
        <v>1.0545646336035434E-3</v>
      </c>
      <c r="L227" s="20">
        <v>0.14432187250922374</v>
      </c>
      <c r="M227" s="20">
        <v>7.9571233648335779E-2</v>
      </c>
      <c r="N227" s="20">
        <v>6.8823448273035936E-2</v>
      </c>
      <c r="O227" s="20">
        <v>3.5208235255716938E-2</v>
      </c>
      <c r="P227" s="21">
        <v>1.3731040431916156E-2</v>
      </c>
      <c r="Q227" s="47"/>
    </row>
    <row r="228" spans="1:17" x14ac:dyDescent="0.25">
      <c r="A228" s="18" t="s">
        <v>203</v>
      </c>
      <c r="B228" s="19">
        <v>0.2412718428110549</v>
      </c>
      <c r="C228" s="20">
        <v>0.16306640051089244</v>
      </c>
      <c r="D228" s="20">
        <v>9.6468164667158754E-2</v>
      </c>
      <c r="E228" s="20">
        <v>5.1808828712147169E-2</v>
      </c>
      <c r="F228" s="20">
        <v>1.4890292881880051E-2</v>
      </c>
      <c r="G228" s="20">
        <v>0.12376971837276295</v>
      </c>
      <c r="H228" s="20">
        <v>9.5490952848424085E-2</v>
      </c>
      <c r="I228" s="20">
        <v>5.2720272877226151E-2</v>
      </c>
      <c r="J228" s="20">
        <v>1.6175594814720702E-2</v>
      </c>
      <c r="K228" s="20">
        <v>5.8668294243587474E-3</v>
      </c>
      <c r="L228" s="20">
        <v>0.26992813641437491</v>
      </c>
      <c r="M228" s="20">
        <v>0.20294504943170516</v>
      </c>
      <c r="N228" s="20">
        <v>0.11667279115972132</v>
      </c>
      <c r="O228" s="20">
        <v>7.4867561010191014E-2</v>
      </c>
      <c r="P228" s="21">
        <v>2.763228375459063E-2</v>
      </c>
      <c r="Q228" s="47"/>
    </row>
    <row r="229" spans="1:17" x14ac:dyDescent="0.25">
      <c r="A229" s="18" t="s">
        <v>204</v>
      </c>
      <c r="B229" s="19">
        <v>0.10767268439651757</v>
      </c>
      <c r="C229" s="20">
        <v>7.0303480342910576E-2</v>
      </c>
      <c r="D229" s="20">
        <v>3.0840597143699487E-2</v>
      </c>
      <c r="E229" s="20">
        <v>1.3204445628763637E-2</v>
      </c>
      <c r="F229" s="20">
        <v>3.2781177612673943E-3</v>
      </c>
      <c r="G229" s="20">
        <v>1.5459986951096415E-2</v>
      </c>
      <c r="H229" s="20">
        <v>2.3200746297962472E-2</v>
      </c>
      <c r="I229" s="20">
        <v>1.0745016193135601E-2</v>
      </c>
      <c r="J229" s="20">
        <v>8.7604988245367638E-3</v>
      </c>
      <c r="K229" s="22">
        <v>0</v>
      </c>
      <c r="L229" s="20">
        <v>0.13654980060339997</v>
      </c>
      <c r="M229" s="20">
        <v>7.5259371154655377E-2</v>
      </c>
      <c r="N229" s="20">
        <v>6.3521536678941157E-2</v>
      </c>
      <c r="O229" s="20">
        <v>2.1927893164743473E-2</v>
      </c>
      <c r="P229" s="21">
        <v>3.9818582105489771E-3</v>
      </c>
      <c r="Q229" s="47"/>
    </row>
    <row r="230" spans="1:17" x14ac:dyDescent="0.25">
      <c r="A230" s="18" t="s">
        <v>205</v>
      </c>
      <c r="B230" s="19">
        <v>6.9706354662779191E-2</v>
      </c>
      <c r="C230" s="20">
        <v>2.7635826943670807E-2</v>
      </c>
      <c r="D230" s="20">
        <v>1.0719979208556754E-2</v>
      </c>
      <c r="E230" s="20">
        <v>6.3992919471373777E-3</v>
      </c>
      <c r="F230" s="20">
        <v>1.252076490978363E-3</v>
      </c>
      <c r="G230" s="20">
        <v>1.0506588872124035E-2</v>
      </c>
      <c r="H230" s="20">
        <v>2.9904165352280724E-3</v>
      </c>
      <c r="I230" s="20">
        <v>7.8895501450930907E-3</v>
      </c>
      <c r="J230" s="20">
        <v>4.994821705291174E-4</v>
      </c>
      <c r="K230" s="20">
        <v>1.7738913142618449E-3</v>
      </c>
      <c r="L230" s="20">
        <v>8.8986647532961316E-2</v>
      </c>
      <c r="M230" s="20">
        <v>3.2360651067046498E-2</v>
      </c>
      <c r="N230" s="20">
        <v>2.6094558625790586E-2</v>
      </c>
      <c r="O230" s="20">
        <v>7.4771050552458265E-3</v>
      </c>
      <c r="P230" s="21">
        <v>2.7282083485619525E-3</v>
      </c>
      <c r="Q230" s="47"/>
    </row>
    <row r="231" spans="1:17" x14ac:dyDescent="0.25">
      <c r="A231" s="18" t="s">
        <v>206</v>
      </c>
      <c r="B231" s="19">
        <v>0.29555298870223345</v>
      </c>
      <c r="C231" s="20">
        <v>0.27037670610669734</v>
      </c>
      <c r="D231" s="20">
        <v>0.24023317753269952</v>
      </c>
      <c r="E231" s="20">
        <v>0.17644033202254816</v>
      </c>
      <c r="F231" s="20">
        <v>9.733678539151959E-2</v>
      </c>
      <c r="G231" s="20">
        <v>0.2026817538235125</v>
      </c>
      <c r="H231" s="20">
        <v>0.18655563750358681</v>
      </c>
      <c r="I231" s="20">
        <v>0.16327191898480015</v>
      </c>
      <c r="J231" s="20">
        <v>9.0947646509364197E-2</v>
      </c>
      <c r="K231" s="20">
        <v>7.8030373135437689E-2</v>
      </c>
      <c r="L231" s="20">
        <v>0.3343900706704302</v>
      </c>
      <c r="M231" s="20">
        <v>0.27805138889371067</v>
      </c>
      <c r="N231" s="20">
        <v>0.28059962349865236</v>
      </c>
      <c r="O231" s="20">
        <v>0.21305247037045191</v>
      </c>
      <c r="P231" s="21">
        <v>0.13732673422960379</v>
      </c>
      <c r="Q231" s="47"/>
    </row>
    <row r="232" spans="1:17" x14ac:dyDescent="0.25">
      <c r="A232" s="18" t="s">
        <v>207</v>
      </c>
      <c r="B232" s="19">
        <v>0.22991236377582963</v>
      </c>
      <c r="C232" s="20">
        <v>0.17444616970416607</v>
      </c>
      <c r="D232" s="20">
        <v>0.14274416796498338</v>
      </c>
      <c r="E232" s="20">
        <v>0.1145526316825119</v>
      </c>
      <c r="F232" s="20">
        <v>5.5716053010798308E-2</v>
      </c>
      <c r="G232" s="20">
        <v>6.7702524024307653E-2</v>
      </c>
      <c r="H232" s="20">
        <v>0.10533274231784728</v>
      </c>
      <c r="I232" s="20">
        <v>6.6504451396199982E-2</v>
      </c>
      <c r="J232" s="20">
        <v>5.7214093514817224E-2</v>
      </c>
      <c r="K232" s="20">
        <v>3.462943421494185E-2</v>
      </c>
      <c r="L232" s="20">
        <v>0.2669881913659477</v>
      </c>
      <c r="M232" s="20">
        <v>0.1987094935940926</v>
      </c>
      <c r="N232" s="20">
        <v>0.17096759209469994</v>
      </c>
      <c r="O232" s="20">
        <v>0.1568442847280874</v>
      </c>
      <c r="P232" s="21">
        <v>9.395989994592506E-2</v>
      </c>
      <c r="Q232" s="47"/>
    </row>
    <row r="233" spans="1:17" x14ac:dyDescent="0.25">
      <c r="A233" s="18" t="s">
        <v>208</v>
      </c>
      <c r="B233" s="19">
        <v>7.5154402746064553E-2</v>
      </c>
      <c r="C233" s="20">
        <v>4.5450404578162164E-2</v>
      </c>
      <c r="D233" s="20">
        <v>3.1394485312897534E-2</v>
      </c>
      <c r="E233" s="20">
        <v>1.8889128793443382E-2</v>
      </c>
      <c r="F233" s="20">
        <v>1.4599656792301652E-2</v>
      </c>
      <c r="G233" s="20">
        <v>2.0134435855703826E-2</v>
      </c>
      <c r="H233" s="20">
        <v>1.1850759284763642E-2</v>
      </c>
      <c r="I233" s="20">
        <v>1.4078577421832054E-2</v>
      </c>
      <c r="J233" s="20">
        <v>8.6854709696754691E-3</v>
      </c>
      <c r="K233" s="20">
        <v>1.8091739721194676E-2</v>
      </c>
      <c r="L233" s="20">
        <v>9.0025487996694256E-2</v>
      </c>
      <c r="M233" s="20">
        <v>5.4885372457983563E-2</v>
      </c>
      <c r="N233" s="20">
        <v>4.233538654924339E-2</v>
      </c>
      <c r="O233" s="20">
        <v>3.0713466908152173E-2</v>
      </c>
      <c r="P233" s="21">
        <v>1.8090342666974703E-2</v>
      </c>
      <c r="Q233" s="47"/>
    </row>
    <row r="234" spans="1:17" x14ac:dyDescent="0.25">
      <c r="A234" s="18" t="s">
        <v>209</v>
      </c>
      <c r="B234" s="19">
        <v>4.4004688941559664E-2</v>
      </c>
      <c r="C234" s="20">
        <v>4.5084597493016888E-2</v>
      </c>
      <c r="D234" s="20">
        <v>4.3879606206924979E-2</v>
      </c>
      <c r="E234" s="20">
        <v>2.4277588023335812E-2</v>
      </c>
      <c r="F234" s="20">
        <v>8.2331163969651591E-3</v>
      </c>
      <c r="G234" s="20">
        <v>3.1069960970367495E-2</v>
      </c>
      <c r="H234" s="20">
        <v>2.1398611298243355E-2</v>
      </c>
      <c r="I234" s="20">
        <v>1.6353763658055818E-2</v>
      </c>
      <c r="J234" s="20">
        <v>8.886899869487536E-3</v>
      </c>
      <c r="K234" s="20">
        <v>3.9976790992996628E-3</v>
      </c>
      <c r="L234" s="20">
        <v>5.3292952223178536E-2</v>
      </c>
      <c r="M234" s="20">
        <v>4.1043122121990239E-2</v>
      </c>
      <c r="N234" s="20">
        <v>4.6263463660212341E-2</v>
      </c>
      <c r="O234" s="20">
        <v>4.7148483881992768E-2</v>
      </c>
      <c r="P234" s="21">
        <v>1.4619039517133387E-2</v>
      </c>
      <c r="Q234" s="47"/>
    </row>
    <row r="235" spans="1:17" x14ac:dyDescent="0.25">
      <c r="A235" s="18" t="s">
        <v>210</v>
      </c>
      <c r="B235" s="19">
        <v>4.543920871503261E-3</v>
      </c>
      <c r="C235" s="20">
        <v>3.4246083877937233E-3</v>
      </c>
      <c r="D235" s="20">
        <v>6.3399213451111307E-3</v>
      </c>
      <c r="E235" s="20">
        <v>4.2934306048677765E-3</v>
      </c>
      <c r="F235" s="20">
        <v>7.8766918470272334E-4</v>
      </c>
      <c r="G235" s="22">
        <v>0</v>
      </c>
      <c r="H235" s="20">
        <v>2.0367919056036824E-3</v>
      </c>
      <c r="I235" s="20">
        <v>1.2819843475664477E-3</v>
      </c>
      <c r="J235" s="20">
        <v>2.0333451331363463E-3</v>
      </c>
      <c r="K235" s="20">
        <v>5.0908745657600148E-4</v>
      </c>
      <c r="L235" s="20">
        <v>4.5304250508805596E-3</v>
      </c>
      <c r="M235" s="20">
        <v>4.8470496573585296E-3</v>
      </c>
      <c r="N235" s="20">
        <v>5.724206403422135E-3</v>
      </c>
      <c r="O235" s="20">
        <v>9.9821295990840907E-3</v>
      </c>
      <c r="P235" s="21">
        <v>2.9436295698315683E-4</v>
      </c>
      <c r="Q235" s="47"/>
    </row>
    <row r="236" spans="1:17" x14ac:dyDescent="0.25">
      <c r="A236" s="18" t="s">
        <v>211</v>
      </c>
      <c r="B236" s="19">
        <v>1.2175674249606421E-3</v>
      </c>
      <c r="C236" s="20">
        <v>1.4736075316571762E-3</v>
      </c>
      <c r="D236" s="20">
        <v>3.3982373285402563E-3</v>
      </c>
      <c r="E236" s="20">
        <v>1.8420104056277521E-3</v>
      </c>
      <c r="F236" s="20">
        <v>1.5761871413961027E-3</v>
      </c>
      <c r="G236" s="22">
        <v>0</v>
      </c>
      <c r="H236" s="20">
        <v>1.5868805157316607E-3</v>
      </c>
      <c r="I236" s="20">
        <v>3.6605254471569239E-3</v>
      </c>
      <c r="J236" s="20">
        <v>5.8483260572625656E-4</v>
      </c>
      <c r="K236" s="20">
        <v>1.6831223506570412E-3</v>
      </c>
      <c r="L236" s="20">
        <v>1.7775628626476104E-3</v>
      </c>
      <c r="M236" s="20">
        <v>1.4099214457670977E-3</v>
      </c>
      <c r="N236" s="20">
        <v>1.8431515734478375E-3</v>
      </c>
      <c r="O236" s="20">
        <v>4.0428647529981866E-3</v>
      </c>
      <c r="P236" s="21">
        <v>1.3149123186989979E-3</v>
      </c>
      <c r="Q236" s="47"/>
    </row>
    <row r="237" spans="1:17" x14ac:dyDescent="0.25">
      <c r="A237" s="18" t="s">
        <v>212</v>
      </c>
      <c r="B237" s="19">
        <v>4.7476434443505626E-2</v>
      </c>
      <c r="C237" s="20">
        <v>2.3384169097676055E-2</v>
      </c>
      <c r="D237" s="20">
        <v>1.7448638641671389E-2</v>
      </c>
      <c r="E237" s="20">
        <v>1.4156966057277998E-2</v>
      </c>
      <c r="F237" s="20">
        <v>6.8155442893432002E-3</v>
      </c>
      <c r="G237" s="20">
        <v>2.3731998160916232E-2</v>
      </c>
      <c r="H237" s="20">
        <v>1.6114299941452134E-2</v>
      </c>
      <c r="I237" s="20">
        <v>1.6344661106907278E-2</v>
      </c>
      <c r="J237" s="20">
        <v>6.4368039646259352E-3</v>
      </c>
      <c r="K237" s="20">
        <v>3.9976790992996628E-3</v>
      </c>
      <c r="L237" s="20">
        <v>5.8512170028181987E-2</v>
      </c>
      <c r="M237" s="20">
        <v>2.4967607869755229E-2</v>
      </c>
      <c r="N237" s="20">
        <v>1.827509442957953E-2</v>
      </c>
      <c r="O237" s="20">
        <v>1.7354523926344456E-2</v>
      </c>
      <c r="P237" s="21">
        <v>9.6093541746150937E-3</v>
      </c>
      <c r="Q237" s="47"/>
    </row>
    <row r="238" spans="1:17" x14ac:dyDescent="0.25">
      <c r="A238" s="18" t="s">
        <v>213</v>
      </c>
      <c r="B238" s="19">
        <v>4.9868934177366066E-4</v>
      </c>
      <c r="C238" s="20">
        <v>1.173638340140281E-3</v>
      </c>
      <c r="D238" s="22">
        <v>0</v>
      </c>
      <c r="E238" s="22">
        <v>0</v>
      </c>
      <c r="F238" s="20">
        <v>1.6408070408005919E-4</v>
      </c>
      <c r="G238" s="20">
        <v>2.6328866156603908E-3</v>
      </c>
      <c r="H238" s="22">
        <v>0</v>
      </c>
      <c r="I238" s="22">
        <v>0</v>
      </c>
      <c r="J238" s="22">
        <v>0</v>
      </c>
      <c r="K238" s="20">
        <v>5.4835679135282784E-4</v>
      </c>
      <c r="L238" s="20">
        <v>7.2805138817153979E-4</v>
      </c>
      <c r="M238" s="22">
        <v>0</v>
      </c>
      <c r="N238" s="20">
        <v>4.8928800574026259E-4</v>
      </c>
      <c r="O238" s="22">
        <v>0</v>
      </c>
      <c r="P238" s="23">
        <v>0</v>
      </c>
      <c r="Q238" s="47"/>
    </row>
    <row r="239" spans="1:17" x14ac:dyDescent="0.25">
      <c r="A239" s="18" t="s">
        <v>214</v>
      </c>
      <c r="B239" s="19">
        <v>8.6775305800809374E-4</v>
      </c>
      <c r="C239" s="22">
        <v>0</v>
      </c>
      <c r="D239" s="22">
        <v>0</v>
      </c>
      <c r="E239" s="20">
        <v>5.0614373374970251E-4</v>
      </c>
      <c r="F239" s="20">
        <v>3.2291868313406711E-4</v>
      </c>
      <c r="G239" s="22">
        <v>0</v>
      </c>
      <c r="H239" s="22">
        <v>0</v>
      </c>
      <c r="I239" s="20">
        <v>9.2577550106054114E-4</v>
      </c>
      <c r="J239" s="20">
        <v>1.0334725098823708E-3</v>
      </c>
      <c r="K239" s="22">
        <v>0</v>
      </c>
      <c r="L239" s="20">
        <v>8.2029397900298799E-4</v>
      </c>
      <c r="M239" s="20">
        <v>4.2958184554411151E-4</v>
      </c>
      <c r="N239" s="22">
        <v>0</v>
      </c>
      <c r="O239" s="20">
        <v>3.4307849998628802E-4</v>
      </c>
      <c r="P239" s="23">
        <v>0</v>
      </c>
      <c r="Q239" s="47"/>
    </row>
    <row r="240" spans="1:17" ht="15.75" thickBot="1" x14ac:dyDescent="0.3">
      <c r="A240" s="25" t="s">
        <v>48</v>
      </c>
      <c r="B240" s="31">
        <v>59.601990646999496</v>
      </c>
      <c r="C240" s="30">
        <v>60.517654229363743</v>
      </c>
      <c r="D240" s="30">
        <v>39.435093752719631</v>
      </c>
      <c r="E240" s="30">
        <v>25.393138310945794</v>
      </c>
      <c r="F240" s="30">
        <v>9.2151790489751644</v>
      </c>
      <c r="G240" s="30">
        <v>20.671898773759473</v>
      </c>
      <c r="H240" s="30">
        <v>41.137841713294065</v>
      </c>
      <c r="I240" s="30">
        <v>27.887553904994373</v>
      </c>
      <c r="J240" s="30">
        <v>8.8033975891111709</v>
      </c>
      <c r="K240" s="30">
        <v>11.117585817395888</v>
      </c>
      <c r="L240" s="30">
        <v>71.760733428819677</v>
      </c>
      <c r="M240" s="30">
        <v>61.238969816785975</v>
      </c>
      <c r="N240" s="30">
        <v>57.24061130086622</v>
      </c>
      <c r="O240" s="30">
        <v>29.582075200621063</v>
      </c>
      <c r="P240" s="26">
        <v>13.058048522635323</v>
      </c>
      <c r="Q240" s="47"/>
    </row>
  </sheetData>
  <mergeCells count="20">
    <mergeCell ref="C21:I21"/>
    <mergeCell ref="A82:A83"/>
    <mergeCell ref="B82:F82"/>
    <mergeCell ref="G82:K82"/>
    <mergeCell ref="L82:P82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8:C9"/>
    <mergeCell ref="C10:I10"/>
    <mergeCell ref="C16:I16"/>
    <mergeCell ref="C28:E28"/>
    <mergeCell ref="C29:E29"/>
  </mergeCells>
  <pageMargins left="0.25" right="0.2" top="0.25" bottom="0.25" header="0.55000000000000004" footer="0.05"/>
  <pageSetup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AE0831C707134784A3BA44305DA90A" ma:contentTypeVersion="13" ma:contentTypeDescription="Create a new document." ma:contentTypeScope="" ma:versionID="91ab9eab4496ffb49e811c6c22479552">
  <xsd:schema xmlns:xsd="http://www.w3.org/2001/XMLSchema" xmlns:xs="http://www.w3.org/2001/XMLSchema" xmlns:p="http://schemas.microsoft.com/office/2006/metadata/properties" xmlns:ns3="47a3d47e-9678-4ccf-8d82-9d6b734108d4" xmlns:ns4="b9393414-3d9e-4f4a-afe4-c2ba6d859307" targetNamespace="http://schemas.microsoft.com/office/2006/metadata/properties" ma:root="true" ma:fieldsID="a2339f61e5832248b762e85b11f9d531" ns3:_="" ns4:_="">
    <xsd:import namespace="47a3d47e-9678-4ccf-8d82-9d6b734108d4"/>
    <xsd:import namespace="b9393414-3d9e-4f4a-afe4-c2ba6d8593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3d47e-9678-4ccf-8d82-9d6b73410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93414-3d9e-4f4a-afe4-c2ba6d8593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6B12A4-259C-41DE-9398-06B3F2CDB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a3d47e-9678-4ccf-8d82-9d6b734108d4"/>
    <ds:schemaRef ds:uri="b9393414-3d9e-4f4a-afe4-c2ba6d859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Trevor Croft</cp:lastModifiedBy>
  <cp:lastPrinted>2022-05-17T20:00:45Z</cp:lastPrinted>
  <dcterms:created xsi:type="dcterms:W3CDTF">2013-08-06T13:22:30Z</dcterms:created>
  <dcterms:modified xsi:type="dcterms:W3CDTF">2022-05-17T20:00:58Z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0x010100C4AE0831C707134784A3BA44305DA90A</vt:lpwstr>
  </property>
</Properties>
</file>